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72" yWindow="336" windowWidth="12516" windowHeight="4956" tabRatio="856"/>
  </bookViews>
  <sheets>
    <sheet name="Data " sheetId="24" r:id="rId1"/>
    <sheet name="Solar Hot Water" sheetId="14" state="hidden" r:id="rId2"/>
    <sheet name="Site Verification Form" sheetId="3" state="hidden" r:id="rId3"/>
    <sheet name="GSHP Equip Info" sheetId="10" state="hidden" r:id="rId4"/>
    <sheet name="Drop downs" sheetId="4" state="hidden" r:id="rId5"/>
  </sheets>
  <definedNames>
    <definedName name="Boiler___Natural_Gas">'Drop downs'!$E$68:$E$73</definedName>
    <definedName name="constructiontype">'Drop downs'!$E$54:$E$57</definedName>
    <definedName name="coolingequipment">'Drop downs'!$C$31:$C$35</definedName>
    <definedName name="doors">'Drop downs'!$G$31:$G$33</definedName>
    <definedName name="ductlocation">'Drop downs'!$M$31:$M$41</definedName>
    <definedName name="exteriorcolor">'Drop downs'!$I$31:$I$34</definedName>
    <definedName name="fireplacefueltype">'Drop downs'!$G$54:$G$56</definedName>
    <definedName name="foundationtype">'Drop downs'!$E$31:$E$37</definedName>
    <definedName name="FuelType" localSheetId="4">'Drop downs'!$E$2:$E$21</definedName>
    <definedName name="fueltype">'Drop downs'!$E$2:$E$10</definedName>
    <definedName name="FuelTypes">'Drop downs'!$E$2:$E$21</definedName>
    <definedName name="heating">'Drop downs'!$E$68:$E$76</definedName>
    <definedName name="Heating_Equipment">'Drop downs'!$C$1</definedName>
    <definedName name="heatingequip">'Drop downs'!$E$68:$E$76</definedName>
    <definedName name="heatingequipment">'Drop downs'!$E$68:$E$70</definedName>
    <definedName name="HeatingEquipmentupdated">'Drop downs'!$E$68:$E$73</definedName>
    <definedName name="housingtype">'Drop downs'!$M$2:$M$4</definedName>
    <definedName name="indflsdk" localSheetId="0">'Drop downs'!#REF!</definedName>
    <definedName name="indflsdk" localSheetId="3">'Drop downs'!#REF!</definedName>
    <definedName name="indflsdk" localSheetId="1">'Drop downs'!#REF!</definedName>
    <definedName name="indflsdk">'Drop downs'!#REF!</definedName>
    <definedName name="InsGrade" localSheetId="0">'Drop downs'!#REF!</definedName>
    <definedName name="InsGrade" localSheetId="3">'Drop downs'!#REF!</definedName>
    <definedName name="InsGrade" localSheetId="1">'Drop downs'!#REF!</definedName>
    <definedName name="InsGrade">'Drop downs'!#REF!</definedName>
    <definedName name="insulationgrade">'Drop downs'!$A$2:$A$4</definedName>
    <definedName name="mechanicalequipmentlocation">'Drop downs'!$K$37:$K$42</definedName>
    <definedName name="numeric">'Drop downs'!$J$54:$J$58</definedName>
    <definedName name="onethrunine">'Drop downs'!$J$54:$J$62</definedName>
    <definedName name="orientation">'Drop downs'!$M$58:$M$65</definedName>
    <definedName name="Participating_Utilities">#REF!</definedName>
    <definedName name="_xlnm.Print_Area" localSheetId="0">'Data '!$A$1:$X$164</definedName>
    <definedName name="_xlnm.Print_Area" localSheetId="4">'Drop downs'!$A$1:$M$76</definedName>
    <definedName name="_xlnm.Print_Area" localSheetId="3">'GSHP Equip Info'!$A$1:$Y$41</definedName>
    <definedName name="_xlnm.Print_Area" localSheetId="2">'Site Verification Form'!$A$1:$Y$199</definedName>
    <definedName name="_xlnm.Print_Area" localSheetId="1">'Solar Hot Water'!$A$1:$J$70</definedName>
    <definedName name="_xlnm.Print_Titles" localSheetId="0">'Data '!$1:$2</definedName>
    <definedName name="_xlnm.Print_Titles" localSheetId="3">'GSHP Equip Info'!$2:$3</definedName>
    <definedName name="_xlnm.Print_Titles" localSheetId="2">'Site Verification Form'!#REF!</definedName>
    <definedName name="_xlnm.Print_Titles" localSheetId="1">'Solar Hot Water'!$1:$3</definedName>
    <definedName name="seasonalcoolingefficiency">'Drop downs'!$I$2:$I$4</definedName>
    <definedName name="seasonalefficiency">'Drop downs'!$G$2:$G$5</definedName>
    <definedName name="TechPkgOptions">'Drop downs'!$J$53:$J$65</definedName>
    <definedName name="waterheaters">'Drop downs'!$K$9:$K$19</definedName>
    <definedName name="waterheating">'Drop downs'!$K$9:$K$12</definedName>
    <definedName name="waterheatingdropdown">'Drop downs'!$K$9:$K$20</definedName>
    <definedName name="waterheatingupdated">'Drop downs'!$K$9:$K$20</definedName>
    <definedName name="wholehouseventilation">'Drop downs'!$C$54:$C$58</definedName>
    <definedName name="yesno">'Drop downs'!$C$21:$C$22</definedName>
    <definedName name="yesnona">'Drop downs'!$C$21:$C$23</definedName>
    <definedName name="Z_874437AA_C830_4A8A_B81C_BC0B2B26CE6C_.wvu.PrintArea" localSheetId="3" hidden="1">'GSHP Equip Info'!$A$2:$Y$74</definedName>
    <definedName name="Z_874437AA_C830_4A8A_B81C_BC0B2B26CE6C_.wvu.PrintArea" localSheetId="2" hidden="1">'Site Verification Form'!$A$1:$Y$194</definedName>
    <definedName name="Z_874437AA_C830_4A8A_B81C_BC0B2B26CE6C_.wvu.PrintTitles" localSheetId="3" hidden="1">'GSHP Equip Info'!$2:$3</definedName>
    <definedName name="Z_874437AA_C830_4A8A_B81C_BC0B2B26CE6C_.wvu.PrintTitles" localSheetId="2" hidden="1">'Site Verification Form'!#REF!</definedName>
    <definedName name="Z_C822033D_BD6F_4247_A78A_3326EA7621D7_.wvu.PrintArea" localSheetId="3" hidden="1">'GSHP Equip Info'!$A$2:$Y$74</definedName>
    <definedName name="Z_C822033D_BD6F_4247_A78A_3326EA7621D7_.wvu.PrintArea" localSheetId="2" hidden="1">'Site Verification Form'!$A$1:$Y$194</definedName>
    <definedName name="Z_C822033D_BD6F_4247_A78A_3326EA7621D7_.wvu.PrintTitles" localSheetId="3" hidden="1">'GSHP Equip Info'!$2:$3</definedName>
    <definedName name="Z_C822033D_BD6F_4247_A78A_3326EA7621D7_.wvu.PrintTitles" localSheetId="2" hidden="1">'Site Verification Form'!#REF!</definedName>
  </definedNames>
  <calcPr calcId="145621"/>
  <customWorkbookViews>
    <customWorkbookView name="azielinski - Personal View" guid="{874437AA-C830-4A8A-B81C-BC0B2B26CE6C}" mergeInterval="0" personalView="1" maximized="1" xWindow="1" yWindow="1" windowWidth="1680" windowHeight="811" activeSheetId="5"/>
    <customWorkbookView name="akuc - Personal View" guid="{C822033D-BD6F-4247-A78A-3326EA7621D7}" mergeInterval="0" personalView="1" maximized="1" xWindow="1" yWindow="1" windowWidth="1676" windowHeight="831" activeSheetId="1"/>
  </customWorkbookViews>
</workbook>
</file>

<file path=xl/calcChain.xml><?xml version="1.0" encoding="utf-8"?>
<calcChain xmlns="http://schemas.openxmlformats.org/spreadsheetml/2006/main">
  <c r="A136" i="24" l="1"/>
  <c r="A143" i="24"/>
  <c r="A144" i="24" l="1"/>
  <c r="A137" i="24"/>
  <c r="C144" i="24" l="1"/>
  <c r="B144" i="24"/>
  <c r="F155" i="24"/>
  <c r="V2" i="24"/>
  <c r="C143" i="24"/>
  <c r="B143" i="24"/>
  <c r="C137" i="24"/>
  <c r="B137" i="24"/>
  <c r="S160" i="24" l="1"/>
  <c r="C136" i="24" l="1"/>
  <c r="B136" i="24"/>
  <c r="F44" i="24" l="1"/>
  <c r="V159" i="24" l="1"/>
  <c r="S159" i="24"/>
  <c r="V161" i="24"/>
  <c r="S161" i="24"/>
  <c r="F46" i="24"/>
  <c r="V162" i="24" l="1"/>
  <c r="S162" i="24"/>
  <c r="J2" i="14" l="1"/>
  <c r="J3" i="14"/>
  <c r="A1" i="14"/>
  <c r="V176" i="3"/>
  <c r="S176" i="3"/>
  <c r="P176" i="3"/>
  <c r="V175" i="3"/>
  <c r="S175" i="3"/>
  <c r="P175" i="3"/>
  <c r="S174" i="3"/>
  <c r="P174" i="3"/>
  <c r="V160" i="3"/>
  <c r="S160" i="3"/>
  <c r="P160" i="3"/>
  <c r="V159" i="3"/>
  <c r="S159" i="3"/>
  <c r="P159" i="3"/>
  <c r="S158" i="3"/>
  <c r="P158" i="3"/>
  <c r="V147" i="3"/>
  <c r="S147" i="3"/>
  <c r="P147" i="3"/>
  <c r="V146" i="3"/>
  <c r="S146" i="3"/>
  <c r="P146" i="3"/>
  <c r="S145" i="3"/>
  <c r="P145" i="3"/>
  <c r="V136" i="3"/>
  <c r="S136" i="3"/>
  <c r="P136" i="3"/>
  <c r="V135" i="3"/>
  <c r="S135" i="3"/>
  <c r="P135" i="3"/>
  <c r="S134" i="3"/>
  <c r="P134" i="3"/>
  <c r="C126" i="3"/>
  <c r="C125" i="3"/>
  <c r="C124" i="3"/>
  <c r="C123" i="3"/>
  <c r="C122" i="3"/>
  <c r="C121" i="3"/>
  <c r="C115" i="3"/>
  <c r="C114" i="3"/>
  <c r="C113" i="3"/>
  <c r="C112" i="3"/>
  <c r="C111" i="3"/>
  <c r="C110" i="3"/>
  <c r="B105" i="3"/>
  <c r="A59" i="3"/>
  <c r="W57" i="3"/>
  <c r="W54" i="3"/>
  <c r="G54" i="3"/>
  <c r="G53" i="3"/>
  <c r="D5" i="14"/>
  <c r="J18" i="14"/>
  <c r="J17" i="14"/>
  <c r="J16" i="14"/>
  <c r="D17" i="14"/>
  <c r="D16" i="14"/>
  <c r="D13" i="14"/>
  <c r="D12" i="14"/>
  <c r="D11" i="14"/>
  <c r="D10" i="14"/>
  <c r="D7" i="14"/>
  <c r="D6" i="14"/>
  <c r="F5" i="10"/>
  <c r="A1" i="10"/>
  <c r="D2" i="14"/>
  <c r="H2" i="10"/>
  <c r="E50" i="14"/>
  <c r="E48" i="14"/>
  <c r="V7" i="10"/>
  <c r="F7" i="10"/>
  <c r="C128" i="3" l="1"/>
  <c r="V137" i="3"/>
  <c r="V161" i="3"/>
  <c r="P137" i="3"/>
  <c r="P161" i="3"/>
  <c r="C127" i="3"/>
  <c r="C116" i="3"/>
  <c r="C117" i="3"/>
  <c r="S148" i="3"/>
  <c r="S161" i="3"/>
  <c r="P177" i="3"/>
  <c r="V148" i="3"/>
  <c r="V177" i="3"/>
  <c r="P148" i="3"/>
  <c r="S137" i="3"/>
  <c r="S177" i="3"/>
</calcChain>
</file>

<file path=xl/comments1.xml><?xml version="1.0" encoding="utf-8"?>
<comments xmlns="http://schemas.openxmlformats.org/spreadsheetml/2006/main">
  <authors>
    <author>Andy Kuc</author>
  </authors>
  <commentList>
    <comment ref="I2" authorId="0">
      <text>
        <r>
          <rPr>
            <sz val="9"/>
            <color indexed="81"/>
            <rFont val="Tahoma"/>
            <family val="2"/>
          </rPr>
          <t xml:space="preserve">Enter the % better value from the REM/Rate Focus Report.
</t>
        </r>
      </text>
    </comment>
    <comment ref="R14" authorId="0">
      <text>
        <r>
          <rPr>
            <sz val="9"/>
            <color indexed="81"/>
            <rFont val="Calibri"/>
            <family val="2"/>
            <scheme val="minor"/>
          </rPr>
          <t>Only enter a persons name. The person who is to  receive the incentive check. Don’t enter the builders company name or department.</t>
        </r>
        <r>
          <rPr>
            <sz val="9"/>
            <color indexed="81"/>
            <rFont val="Tahoma"/>
            <family val="2"/>
          </rPr>
          <t xml:space="preserve">
</t>
        </r>
      </text>
    </comment>
    <comment ref="V42" authorId="0">
      <text>
        <r>
          <rPr>
            <sz val="9"/>
            <color indexed="81"/>
            <rFont val="Calibri"/>
            <family val="2"/>
            <scheme val="minor"/>
          </rPr>
          <t>Determine if the Utility participates in Focus on Energy by selecting the link to the right.</t>
        </r>
        <r>
          <rPr>
            <sz val="9"/>
            <color indexed="81"/>
            <rFont val="Tahoma"/>
            <family val="2"/>
          </rPr>
          <t xml:space="preserve">
</t>
        </r>
      </text>
    </comment>
    <comment ref="V43" authorId="0">
      <text>
        <r>
          <rPr>
            <sz val="9"/>
            <color indexed="81"/>
            <rFont val="Calibri"/>
            <family val="2"/>
            <scheme val="minor"/>
          </rPr>
          <t>Determine if the Utility participates in Focus on Energy by selecting the link to the left.</t>
        </r>
        <r>
          <rPr>
            <sz val="9"/>
            <color indexed="81"/>
            <rFont val="Tahoma"/>
            <family val="2"/>
          </rPr>
          <t xml:space="preserve">
</t>
        </r>
      </text>
    </comment>
    <comment ref="A44" authorId="0">
      <text>
        <r>
          <rPr>
            <sz val="9"/>
            <color indexed="81"/>
            <rFont val="Tahoma"/>
            <family val="2"/>
          </rPr>
          <t xml:space="preserve">If the home uses Propane put an X in this box. Remember to select Propane as the fuel source in the Site Information screen in REM/Rate. Also check the Lights and Appliance screen for Range and Clothes Dryer fuel source.
</t>
        </r>
      </text>
    </comment>
    <comment ref="R73" authorId="0">
      <text>
        <r>
          <rPr>
            <sz val="9"/>
            <color indexed="81"/>
            <rFont val="Tahoma"/>
            <family val="2"/>
          </rPr>
          <t>Refer to the columns to the right for additional information</t>
        </r>
        <r>
          <rPr>
            <b/>
            <sz val="9"/>
            <color indexed="81"/>
            <rFont val="Tahoma"/>
            <family val="2"/>
          </rPr>
          <t>.</t>
        </r>
        <r>
          <rPr>
            <sz val="9"/>
            <color indexed="81"/>
            <rFont val="Tahoma"/>
            <family val="2"/>
          </rPr>
          <t xml:space="preserve">
</t>
        </r>
      </text>
    </comment>
    <comment ref="E107" authorId="0">
      <text>
        <r>
          <rPr>
            <sz val="9"/>
            <color indexed="81"/>
            <rFont val="Tahoma"/>
            <family val="2"/>
          </rPr>
          <t>Put an X in this box if the home is slab-on-grade</t>
        </r>
      </text>
    </comment>
    <comment ref="E108" authorId="0">
      <text>
        <r>
          <rPr>
            <sz val="9"/>
            <color indexed="81"/>
            <rFont val="Tahoma"/>
            <family val="2"/>
          </rPr>
          <t xml:space="preserve">Put an X in this box if the home has a basement
</t>
        </r>
      </text>
    </comment>
    <comment ref="A135" authorId="0">
      <text>
        <r>
          <rPr>
            <sz val="9"/>
            <color indexed="81"/>
            <rFont val="Tahoma"/>
            <family val="2"/>
          </rPr>
          <t>See the Incentive Eligibility table above. Put an X in this box if the home meets the utility requirements of Incentive Eligibility  A</t>
        </r>
      </text>
    </comment>
    <comment ref="A142" authorId="0">
      <text>
        <r>
          <rPr>
            <sz val="9"/>
            <color indexed="81"/>
            <rFont val="Tahoma"/>
            <family val="2"/>
          </rPr>
          <t xml:space="preserve">See the Incentive Eligibility table above. Put an X in this box if the home meets the utility requirements of Incentive Eligibility  </t>
        </r>
        <r>
          <rPr>
            <b/>
            <sz val="9"/>
            <color indexed="81"/>
            <rFont val="Tahoma"/>
            <family val="2"/>
          </rPr>
          <t>B</t>
        </r>
      </text>
    </comment>
    <comment ref="P157" authorId="0">
      <text>
        <r>
          <rPr>
            <sz val="11"/>
            <color indexed="81"/>
            <rFont val="Calibri"/>
            <family val="2"/>
            <scheme val="minor"/>
          </rPr>
          <t>Enter the kW values from the REM</t>
        </r>
        <r>
          <rPr>
            <i/>
            <sz val="11"/>
            <color indexed="81"/>
            <rFont val="Calibri"/>
            <family val="2"/>
            <scheme val="minor"/>
          </rPr>
          <t>/Rate</t>
        </r>
        <r>
          <rPr>
            <sz val="11"/>
            <color indexed="81"/>
            <rFont val="Calibri"/>
            <family val="2"/>
            <scheme val="minor"/>
          </rPr>
          <t xml:space="preserve"> Focus Report.</t>
        </r>
      </text>
    </comment>
    <comment ref="S157" authorId="0">
      <text>
        <r>
          <rPr>
            <sz val="11"/>
            <color indexed="81"/>
            <rFont val="Calibri"/>
            <family val="2"/>
            <scheme val="minor"/>
          </rPr>
          <t>Enter the kWh values from the REM/Rate Focus Report.</t>
        </r>
      </text>
    </comment>
    <comment ref="V157" authorId="0">
      <text>
        <r>
          <rPr>
            <sz val="11"/>
            <color indexed="81"/>
            <rFont val="Calibri"/>
            <family val="2"/>
            <scheme val="minor"/>
          </rPr>
          <t>Enter the Therm values from the REM/Rate Focus Report.</t>
        </r>
        <r>
          <rPr>
            <sz val="9"/>
            <color indexed="81"/>
            <rFont val="Tahoma"/>
            <family val="2"/>
          </rPr>
          <t xml:space="preserve">
</t>
        </r>
      </text>
    </comment>
    <comment ref="A160" authorId="0">
      <text>
        <r>
          <rPr>
            <b/>
            <sz val="9"/>
            <color indexed="81"/>
            <rFont val="Tahoma"/>
            <family val="2"/>
          </rPr>
          <t>EUL changed from 20yrs to 25yrs per 2015 TRM</t>
        </r>
        <r>
          <rPr>
            <sz val="9"/>
            <color indexed="81"/>
            <rFont val="Tahoma"/>
            <family val="2"/>
          </rPr>
          <t xml:space="preserve">
</t>
        </r>
      </text>
    </comment>
  </commentList>
</comments>
</file>

<file path=xl/comments2.xml><?xml version="1.0" encoding="utf-8"?>
<comments xmlns="http://schemas.openxmlformats.org/spreadsheetml/2006/main">
  <authors>
    <author>akuc</author>
  </authors>
  <commentList>
    <comment ref="D44" authorId="0">
      <text>
        <r>
          <rPr>
            <sz val="10"/>
            <color indexed="81"/>
            <rFont val="Arial"/>
            <family val="2"/>
          </rPr>
          <t>Enter the kW value from the REM/Rate</t>
        </r>
        <r>
          <rPr>
            <b/>
            <sz val="10"/>
            <color indexed="81"/>
            <rFont val="Arial"/>
            <family val="2"/>
          </rPr>
          <t xml:space="preserve"> Renewable Energy System section</t>
        </r>
        <r>
          <rPr>
            <sz val="10"/>
            <color indexed="81"/>
            <rFont val="Arial"/>
            <family val="2"/>
          </rPr>
          <t xml:space="preserve"> of the Focus on Energy New Home Certification Report. </t>
        </r>
      </text>
    </comment>
    <comment ref="D45" authorId="0">
      <text>
        <r>
          <rPr>
            <sz val="10"/>
            <color indexed="81"/>
            <rFont val="Arial"/>
            <family val="2"/>
          </rPr>
          <t xml:space="preserve">Enter the kWh value from the REM/Rate </t>
        </r>
        <r>
          <rPr>
            <b/>
            <sz val="10"/>
            <color indexed="81"/>
            <rFont val="Arial"/>
            <family val="2"/>
          </rPr>
          <t>Renewable Energy System section</t>
        </r>
        <r>
          <rPr>
            <sz val="10"/>
            <color indexed="81"/>
            <rFont val="Arial"/>
            <family val="2"/>
          </rPr>
          <t xml:space="preserve"> of the Focus on Energy New Home Certification Report.</t>
        </r>
      </text>
    </comment>
    <comment ref="D46" authorId="0">
      <text>
        <r>
          <rPr>
            <sz val="10"/>
            <color indexed="81"/>
            <rFont val="Arial"/>
            <family val="2"/>
          </rPr>
          <t xml:space="preserve">Enter theTherm value from the REM/Rate </t>
        </r>
        <r>
          <rPr>
            <b/>
            <sz val="10"/>
            <color indexed="81"/>
            <rFont val="Arial"/>
            <family val="2"/>
          </rPr>
          <t>Renewable Energy System section</t>
        </r>
        <r>
          <rPr>
            <sz val="10"/>
            <color indexed="81"/>
            <rFont val="Arial"/>
            <family val="2"/>
          </rPr>
          <t xml:space="preserve"> of the Focus on Energy New Home Certification Report.</t>
        </r>
      </text>
    </comment>
  </commentList>
</comments>
</file>

<file path=xl/comments3.xml><?xml version="1.0" encoding="utf-8"?>
<comments xmlns="http://schemas.openxmlformats.org/spreadsheetml/2006/main">
  <authors>
    <author>Pam Meredith</author>
    <author>Andy Kuc</author>
    <author>akuc</author>
  </authors>
  <commentList>
    <comment ref="G7" authorId="0">
      <text>
        <r>
          <rPr>
            <sz val="9"/>
            <color indexed="81"/>
            <rFont val="Tahoma"/>
            <family val="2"/>
          </rPr>
          <t xml:space="preserve">Do not round this number. Use the exact number from AHRI Certificate (including decimal).  For example, 96.2 or 4.2
</t>
        </r>
      </text>
    </comment>
    <comment ref="A9" authorId="1">
      <text>
        <r>
          <rPr>
            <sz val="9"/>
            <color indexed="81"/>
            <rFont val="Tahoma"/>
            <family val="2"/>
          </rPr>
          <t xml:space="preserve">Applicable to all space heating, space cooling and DHW equipment.
</t>
        </r>
      </text>
    </comment>
    <comment ref="G10" authorId="1">
      <text>
        <r>
          <rPr>
            <sz val="9"/>
            <color indexed="81"/>
            <rFont val="Tahoma"/>
            <family val="2"/>
          </rPr>
          <t xml:space="preserve">Click on this link to get to the Focus on Energy website.  On the website, scroll down to the Home Heating and Cooling Section and click on Supporting Documents and  Information for the Pre-Qualified Lists.
</t>
        </r>
      </text>
    </comment>
    <comment ref="G12" authorId="1">
      <text>
        <r>
          <rPr>
            <sz val="9"/>
            <color indexed="81"/>
            <rFont val="Tahoma"/>
            <family val="2"/>
          </rPr>
          <t xml:space="preserve">Click on this link to get to the AHRI Directory website.  On the website, select the applicable equipment category and enter the model number. TIP: Start by entering only a few characters of the model number and then hitting search.  This way you can see the format of the model number so you can get a better search result.   
</t>
        </r>
      </text>
    </comment>
    <comment ref="G18" authorId="0">
      <text>
        <r>
          <rPr>
            <sz val="9"/>
            <color indexed="81"/>
            <rFont val="Tahoma"/>
            <family val="2"/>
          </rPr>
          <t>Do not round this number. Use the exact number from AHRI Certificate (including decimal).  For example, 96.2 or 4.2</t>
        </r>
      </text>
    </comment>
    <comment ref="G26" authorId="0">
      <text>
        <r>
          <rPr>
            <sz val="9"/>
            <color indexed="81"/>
            <rFont val="Tahoma"/>
            <family val="2"/>
          </rPr>
          <t xml:space="preserve">Do not round this number. Use the exact number from AHRI Certificate (including decimal).  For example, 18.5
</t>
        </r>
      </text>
    </comment>
    <comment ref="G31" authorId="0">
      <text>
        <r>
          <rPr>
            <sz val="9"/>
            <color indexed="81"/>
            <rFont val="Tahoma"/>
            <family val="2"/>
          </rPr>
          <t xml:space="preserve">Do not round this number. Use the exact number from AHRI Certificate (including decimal).  For example, 18.5
</t>
        </r>
      </text>
    </comment>
    <comment ref="G37" authorId="0">
      <text>
        <r>
          <rPr>
            <sz val="9"/>
            <color indexed="81"/>
            <rFont val="Tahoma"/>
            <family val="2"/>
          </rPr>
          <t xml:space="preserve">Do not round this number. Use the exact number from the AHRI Certificate.  Energy Factor must include a decimal point. For example, .93 or .67 or 2.40
</t>
        </r>
      </text>
    </comment>
    <comment ref="G39" authorId="1">
      <text>
        <r>
          <rPr>
            <sz val="9"/>
            <color indexed="81"/>
            <rFont val="Tahoma"/>
            <family val="2"/>
          </rPr>
          <t xml:space="preserve">Click on this link to get to the AHRI Directory website.  On the website, select the applicable equipment category and enter the model number. TIP: Start by entering only a few characters of the model number and then hitting search.  This way you can see the format of the model number so you can get a better search result.   
</t>
        </r>
      </text>
    </comment>
    <comment ref="G44" authorId="0">
      <text>
        <r>
          <rPr>
            <sz val="10"/>
            <color indexed="81"/>
            <rFont val="Arial"/>
            <family val="2"/>
          </rPr>
          <t>Do not round this number. Use the exact number from the AHRI Certificate.  Energy Factor must include a decimal point. For example, .93 or .67 or 2.40</t>
        </r>
        <r>
          <rPr>
            <sz val="9"/>
            <color indexed="81"/>
            <rFont val="Tahoma"/>
            <family val="2"/>
          </rPr>
          <t xml:space="preserve">
</t>
        </r>
      </text>
    </comment>
    <comment ref="P50" authorId="2">
      <text>
        <r>
          <rPr>
            <sz val="10"/>
            <color indexed="81"/>
            <rFont val="Arial"/>
            <family val="2"/>
          </rPr>
          <t>If depressurization exceeds negative 50 pascals the home cannot be certified.</t>
        </r>
        <r>
          <rPr>
            <sz val="8"/>
            <color indexed="81"/>
            <rFont val="Tahoma"/>
            <family val="2"/>
          </rPr>
          <t xml:space="preserve">
</t>
        </r>
      </text>
    </comment>
    <comment ref="W53" authorId="2">
      <text>
        <r>
          <rPr>
            <sz val="10"/>
            <color indexed="81"/>
            <rFont val="Tahoma"/>
            <family val="2"/>
          </rPr>
          <t>Enter the Total MMBtu/yr value from the REM/Rate Focus on Energy New Home Certification Report</t>
        </r>
      </text>
    </comment>
    <comment ref="W55" authorId="2">
      <text>
        <r>
          <rPr>
            <sz val="10"/>
            <color indexed="81"/>
            <rFont val="Arial"/>
            <family val="2"/>
          </rPr>
          <t>Enter the value from the REM/Rate Focus on Energy New Home Certification Report (if applicable). Duct testing is only required if the air handler or any ductwork is located outside of the conditioned space.</t>
        </r>
      </text>
    </comment>
    <comment ref="W56" authorId="2">
      <text>
        <r>
          <rPr>
            <sz val="10"/>
            <color indexed="81"/>
            <rFont val="Arial"/>
            <family val="2"/>
          </rPr>
          <t>Enter the value from the REM/Rate Focus on Energy New Home Certification Report (if applicable).  Duct testing is only required if the air handler or any ductwork is located outside of the conditioned space.</t>
        </r>
      </text>
    </comment>
    <comment ref="H93" authorId="1">
      <text>
        <r>
          <rPr>
            <sz val="10"/>
            <color indexed="81"/>
            <rFont val="Arial"/>
            <family val="2"/>
          </rPr>
          <t xml:space="preserve">This is only required when the air handler or ducts are located outside of the conditioned space. If you are testing ducts for any other reason check the N/A box.
</t>
        </r>
        <r>
          <rPr>
            <sz val="9"/>
            <color indexed="81"/>
            <rFont val="Tahoma"/>
            <family val="2"/>
          </rPr>
          <t xml:space="preserve">
</t>
        </r>
      </text>
    </comment>
    <comment ref="P133" authorId="2">
      <text>
        <r>
          <rPr>
            <sz val="10"/>
            <color indexed="81"/>
            <rFont val="Tahoma"/>
            <family val="2"/>
          </rPr>
          <t xml:space="preserve">Enter the kW value from the REM/Rate Focus on Energy New Home Certification Report. </t>
        </r>
      </text>
    </comment>
    <comment ref="S133" authorId="2">
      <text>
        <r>
          <rPr>
            <sz val="10"/>
            <color indexed="81"/>
            <rFont val="Tahoma"/>
            <family val="2"/>
          </rPr>
          <t xml:space="preserve">Enter the kWh value from the REM/Rate Focus on Energy New Home Certification Report. </t>
        </r>
        <r>
          <rPr>
            <sz val="8"/>
            <color indexed="81"/>
            <rFont val="Tahoma"/>
            <family val="2"/>
          </rPr>
          <t xml:space="preserve">
</t>
        </r>
      </text>
    </comment>
    <comment ref="V133" authorId="2">
      <text>
        <r>
          <rPr>
            <sz val="10"/>
            <color indexed="81"/>
            <rFont val="Arial"/>
            <family val="2"/>
          </rPr>
          <t>Enter the Therm value from the REM/Rate Focus on Energy New Home Certification Report.</t>
        </r>
        <r>
          <rPr>
            <sz val="10"/>
            <color indexed="81"/>
            <rFont val="Tahoma"/>
            <family val="2"/>
          </rPr>
          <t xml:space="preserve"> </t>
        </r>
      </text>
    </comment>
    <comment ref="P144" authorId="2">
      <text>
        <r>
          <rPr>
            <sz val="10"/>
            <color indexed="81"/>
            <rFont val="Tahoma"/>
            <family val="2"/>
          </rPr>
          <t xml:space="preserve">Enter the kW value from the REM/Rate Focus on Energy New Home Certification Report. </t>
        </r>
      </text>
    </comment>
    <comment ref="S144" authorId="2">
      <text>
        <r>
          <rPr>
            <sz val="10"/>
            <color indexed="81"/>
            <rFont val="Arial"/>
            <family val="2"/>
          </rPr>
          <t xml:space="preserve">Enter the kWh value from the REM/Rate Focus on Energy New Home Certification Report. </t>
        </r>
      </text>
    </comment>
    <comment ref="V144" authorId="2">
      <text>
        <r>
          <rPr>
            <sz val="10"/>
            <color indexed="81"/>
            <rFont val="Arial"/>
            <family val="2"/>
          </rPr>
          <t>Enter the Therm value from the REM/Rate Focus on Energy New Home Certification Report.</t>
        </r>
      </text>
    </comment>
    <comment ref="P157" authorId="2">
      <text>
        <r>
          <rPr>
            <sz val="10"/>
            <color indexed="81"/>
            <rFont val="Tahoma"/>
            <family val="2"/>
          </rPr>
          <t xml:space="preserve">Enter the kW value from the REM/Rate Focus on Energy New Home Certification Report. </t>
        </r>
      </text>
    </comment>
    <comment ref="S157" authorId="2">
      <text>
        <r>
          <rPr>
            <sz val="10"/>
            <color indexed="81"/>
            <rFont val="Arial"/>
            <family val="2"/>
          </rPr>
          <t xml:space="preserve">Enter the kWh value from the REM/Rate Focus on Energy New Home Certification Report. </t>
        </r>
        <r>
          <rPr>
            <sz val="8"/>
            <color indexed="81"/>
            <rFont val="Tahoma"/>
            <family val="2"/>
          </rPr>
          <t xml:space="preserve">
</t>
        </r>
      </text>
    </comment>
    <comment ref="V157" authorId="2">
      <text>
        <r>
          <rPr>
            <sz val="10"/>
            <color indexed="81"/>
            <rFont val="Arial"/>
            <family val="2"/>
          </rPr>
          <t>Enter the Therm value from the REM/Rate Focus on Energy New Home Certification Report.</t>
        </r>
      </text>
    </comment>
    <comment ref="P173" authorId="2">
      <text>
        <r>
          <rPr>
            <sz val="10"/>
            <color indexed="81"/>
            <rFont val="Tahoma"/>
            <family val="2"/>
          </rPr>
          <t xml:space="preserve">Enter the kW value from the REM/Rate Focus on Energy New Home Certification Report. </t>
        </r>
      </text>
    </comment>
    <comment ref="S173" authorId="2">
      <text>
        <r>
          <rPr>
            <sz val="10"/>
            <color indexed="81"/>
            <rFont val="Arial"/>
            <family val="2"/>
          </rPr>
          <t xml:space="preserve">Enter the kWh value from the REM/Rate Focus on Energy New Home Certification Report. </t>
        </r>
        <r>
          <rPr>
            <sz val="8"/>
            <color indexed="81"/>
            <rFont val="Tahoma"/>
            <family val="2"/>
          </rPr>
          <t xml:space="preserve">
</t>
        </r>
      </text>
    </comment>
    <comment ref="V173" authorId="2">
      <text>
        <r>
          <rPr>
            <sz val="10"/>
            <color indexed="81"/>
            <rFont val="Arial"/>
            <family val="2"/>
          </rPr>
          <t>Enter the Therm value from the REM/Rate Focus on Energy New Home Certification Report.</t>
        </r>
      </text>
    </comment>
  </commentList>
</comments>
</file>

<file path=xl/sharedStrings.xml><?xml version="1.0" encoding="utf-8"?>
<sst xmlns="http://schemas.openxmlformats.org/spreadsheetml/2006/main" count="679" uniqueCount="488">
  <si>
    <t>Builder Information:</t>
  </si>
  <si>
    <t>Utility Information:</t>
  </si>
  <si>
    <t>Other</t>
  </si>
  <si>
    <t>Property Information:</t>
  </si>
  <si>
    <t>Ambient</t>
  </si>
  <si>
    <t>Garage</t>
  </si>
  <si>
    <t>Location</t>
  </si>
  <si>
    <t>Attic</t>
  </si>
  <si>
    <t>Space Heating:</t>
  </si>
  <si>
    <t>Space Cooling:</t>
  </si>
  <si>
    <t>Water Heating:</t>
  </si>
  <si>
    <t>Address:</t>
  </si>
  <si>
    <t>City:</t>
  </si>
  <si>
    <t>Zip Code:</t>
  </si>
  <si>
    <t>Company Name:</t>
  </si>
  <si>
    <t>Electric Company:</t>
  </si>
  <si>
    <t>N/A</t>
  </si>
  <si>
    <t xml:space="preserve">Standard 1: </t>
  </si>
  <si>
    <t xml:space="preserve">Yes </t>
  </si>
  <si>
    <t>No</t>
  </si>
  <si>
    <t>Whole House Ventilation</t>
  </si>
  <si>
    <t>Sealed Sump Basin</t>
  </si>
  <si>
    <t>AFUE</t>
  </si>
  <si>
    <t>SEER</t>
  </si>
  <si>
    <t>Gas</t>
  </si>
  <si>
    <t>Housing Type</t>
  </si>
  <si>
    <t>Foundation Type</t>
  </si>
  <si>
    <t>Non Focus on Energy</t>
  </si>
  <si>
    <t>Stick Built</t>
  </si>
  <si>
    <t>Mechanical Equipment Verification:</t>
  </si>
  <si>
    <t>Manufacturer</t>
  </si>
  <si>
    <t>Model Number</t>
  </si>
  <si>
    <t>Fuel Type</t>
  </si>
  <si>
    <t>South</t>
  </si>
  <si>
    <t>West</t>
  </si>
  <si>
    <t>Solid Fuel</t>
  </si>
  <si>
    <t>HRV/ERV</t>
  </si>
  <si>
    <t>Tested Flow</t>
  </si>
  <si>
    <t>Minimum  Required Flow</t>
  </si>
  <si>
    <t>Pellet Stove</t>
  </si>
  <si>
    <t>Tested Continuous Flow (cfm)</t>
  </si>
  <si>
    <t>Required Boost Flow (cfm)</t>
  </si>
  <si>
    <t>Tested Boost Flow (cfm)</t>
  </si>
  <si>
    <t>II</t>
  </si>
  <si>
    <t>III</t>
  </si>
  <si>
    <t>I</t>
  </si>
  <si>
    <t>Seasonal Efficiency</t>
  </si>
  <si>
    <t>Insulation Grade</t>
  </si>
  <si>
    <t>Ground-source heat pump</t>
  </si>
  <si>
    <t>Air-source heat pump</t>
  </si>
  <si>
    <t>Electric</t>
  </si>
  <si>
    <t>Wood</t>
  </si>
  <si>
    <t>% EFF</t>
  </si>
  <si>
    <t>HSPF</t>
  </si>
  <si>
    <t>COP</t>
  </si>
  <si>
    <t>Cooling Seasonal Efficiency</t>
  </si>
  <si>
    <t>Single-family detached</t>
  </si>
  <si>
    <t>Townhouse, end unit</t>
  </si>
  <si>
    <t>Townhouse, inside unit</t>
  </si>
  <si>
    <t>Duplex, single unit</t>
  </si>
  <si>
    <t>Cooling Equipment</t>
  </si>
  <si>
    <t>Air conditioner</t>
  </si>
  <si>
    <t>Evaporator cooler</t>
  </si>
  <si>
    <t>None</t>
  </si>
  <si>
    <t>Slab</t>
  </si>
  <si>
    <t>Open crawl space</t>
  </si>
  <si>
    <t>Conditioned crawl space</t>
  </si>
  <si>
    <t>Conditioned basement</t>
  </si>
  <si>
    <t>UnConditioned basement</t>
  </si>
  <si>
    <t>Doors</t>
  </si>
  <si>
    <t>Fiberglass</t>
  </si>
  <si>
    <t>Steel</t>
  </si>
  <si>
    <t>Exterior color</t>
  </si>
  <si>
    <t>Dark</t>
  </si>
  <si>
    <t>Medium</t>
  </si>
  <si>
    <t>Light</t>
  </si>
  <si>
    <t>Reflective</t>
  </si>
  <si>
    <t>Mechanical Equipment Location</t>
  </si>
  <si>
    <t>Conditioned area</t>
  </si>
  <si>
    <t>Uncond bsmnt/enclosed crawl</t>
  </si>
  <si>
    <t>Garage or open crawl space</t>
  </si>
  <si>
    <t>Duct Location</t>
  </si>
  <si>
    <t>Unconditioned basement</t>
  </si>
  <si>
    <t>Attic, uner insulation</t>
  </si>
  <si>
    <t>Attic, exposed</t>
  </si>
  <si>
    <t>Conditioned space</t>
  </si>
  <si>
    <t>Floor cavity over garage</t>
  </si>
  <si>
    <t>Exterior wall</t>
  </si>
  <si>
    <t>Under slab floor</t>
  </si>
  <si>
    <t>Wall with no top plate</t>
  </si>
  <si>
    <t>Exhaust Only</t>
  </si>
  <si>
    <t>Balanced</t>
  </si>
  <si>
    <t>Air cycler</t>
  </si>
  <si>
    <t>Supply only</t>
  </si>
  <si>
    <t>Construction Type</t>
  </si>
  <si>
    <t>Modular Home</t>
  </si>
  <si>
    <t>Insulated Concrete Forms (ICF)</t>
  </si>
  <si>
    <t>Structrual Insluated Panels (SIP)</t>
  </si>
  <si>
    <t>Fire Place Fuel Type</t>
  </si>
  <si>
    <t>Certification Standards:</t>
  </si>
  <si>
    <t xml:space="preserve">Air Tightness: </t>
  </si>
  <si>
    <t>Whole House Ventilation:</t>
  </si>
  <si>
    <t>Spot Ventilation for Bathrooms with a Tub or Shower:</t>
  </si>
  <si>
    <t>Exhaust Fan System:</t>
  </si>
  <si>
    <t>Central Exhaust</t>
  </si>
  <si>
    <t>Yes</t>
  </si>
  <si>
    <t>Therms</t>
  </si>
  <si>
    <t>Standard 2:</t>
  </si>
  <si>
    <t>Standard 3:</t>
  </si>
  <si>
    <t>Standard 4:</t>
  </si>
  <si>
    <t xml:space="preserve">Standard 5: </t>
  </si>
  <si>
    <t xml:space="preserve">Standard 6: </t>
  </si>
  <si>
    <t xml:space="preserve">Standard 7: </t>
  </si>
  <si>
    <t>Standard 8:</t>
  </si>
  <si>
    <t xml:space="preserve">Standard 9: </t>
  </si>
  <si>
    <t xml:space="preserve">Standard 10: </t>
  </si>
  <si>
    <t xml:space="preserve">Standard 11: </t>
  </si>
  <si>
    <t>Boiler - Natural Gas</t>
  </si>
  <si>
    <t>Boiler - Liquid Propane</t>
  </si>
  <si>
    <t>Furnace - Natural Gas</t>
  </si>
  <si>
    <t>Furnace - Liquid Propane</t>
  </si>
  <si>
    <t>Boiler - Oil</t>
  </si>
  <si>
    <t>Furnace - Oil</t>
  </si>
  <si>
    <t>Electronic Resistance</t>
  </si>
  <si>
    <t>North</t>
  </si>
  <si>
    <t>Northeast</t>
  </si>
  <si>
    <t>East</t>
  </si>
  <si>
    <t>Southeast</t>
  </si>
  <si>
    <t>Southwest</t>
  </si>
  <si>
    <t>Northwest</t>
  </si>
  <si>
    <t>Yes/No</t>
  </si>
  <si>
    <r>
      <t xml:space="preserve">Required </t>
    </r>
    <r>
      <rPr>
        <sz val="10"/>
        <color indexed="8"/>
        <rFont val="Arial"/>
        <family val="2"/>
      </rPr>
      <t>Continuous Flow (cfm)</t>
    </r>
  </si>
  <si>
    <t>HERS Index:</t>
  </si>
  <si>
    <t>kW</t>
  </si>
  <si>
    <t>kWh</t>
  </si>
  <si>
    <t>Pascals</t>
  </si>
  <si>
    <t>Desuperheater</t>
  </si>
  <si>
    <t>Date:</t>
  </si>
  <si>
    <t>Heating:</t>
  </si>
  <si>
    <t>Property Address:</t>
  </si>
  <si>
    <t>Cooling:</t>
  </si>
  <si>
    <t>Sensible Heat Fraction (SHF)</t>
  </si>
  <si>
    <t>Efficiency (COP)</t>
  </si>
  <si>
    <t>Capacity (kBtuh)</t>
  </si>
  <si>
    <t>Efficiency (EER)</t>
  </si>
  <si>
    <t>Fan Power (Watts)</t>
  </si>
  <si>
    <t>Distribution Type</t>
  </si>
  <si>
    <t>Hydronic</t>
  </si>
  <si>
    <t>Fan, Pump(s):</t>
  </si>
  <si>
    <t>Air</t>
  </si>
  <si>
    <t>Equipment Information:</t>
  </si>
  <si>
    <t>Misc.</t>
  </si>
  <si>
    <t>Well Type</t>
  </si>
  <si>
    <t>Number of Wells</t>
  </si>
  <si>
    <t>Pump Energy (Watts)</t>
  </si>
  <si>
    <t>Well Dept or Length (ft)</t>
  </si>
  <si>
    <t>Loop Flow (GPM)</t>
  </si>
  <si>
    <r>
      <t xml:space="preserve">GSHP Well System:  </t>
    </r>
    <r>
      <rPr>
        <sz val="9"/>
        <color indexed="8"/>
        <rFont val="Arial"/>
        <family val="2"/>
      </rPr>
      <t>(Not applicable with open loop systems)</t>
    </r>
  </si>
  <si>
    <t>Focus on Energy</t>
  </si>
  <si>
    <t>Tech Pkg Options</t>
  </si>
  <si>
    <t>Electric/Wood</t>
  </si>
  <si>
    <t>LP</t>
  </si>
  <si>
    <t>LP/Wood</t>
  </si>
  <si>
    <t>Oil</t>
  </si>
  <si>
    <t>Solar</t>
  </si>
  <si>
    <t>Solar/Electric</t>
  </si>
  <si>
    <t>Solar/Gas</t>
  </si>
  <si>
    <t>Solar/LP</t>
  </si>
  <si>
    <t>Solar/Wood</t>
  </si>
  <si>
    <t>Pellet</t>
  </si>
  <si>
    <t>Solar/Oil</t>
  </si>
  <si>
    <t>No Technology Packages Required</t>
  </si>
  <si>
    <r>
      <t xml:space="preserve">Maximum Tested Depressurization </t>
    </r>
    <r>
      <rPr>
        <sz val="8"/>
        <color indexed="8"/>
        <rFont val="Arial"/>
        <family val="2"/>
      </rPr>
      <t xml:space="preserve">(with largest tested ventilation fan running) </t>
    </r>
  </si>
  <si>
    <t>Energy Savings</t>
  </si>
  <si>
    <t>Energy Saved Value</t>
  </si>
  <si>
    <t>(Maximum $1,200)</t>
  </si>
  <si>
    <t>Cash Back Reward  - Electric</t>
  </si>
  <si>
    <t xml:space="preserve">Cash Back Reward  - Natural Gas </t>
  </si>
  <si>
    <t>Total Energy Savings without renewable energy systems</t>
  </si>
  <si>
    <t>Lighting - ENERGY STAR Qualified Light Bulbs</t>
  </si>
  <si>
    <t>Lighting - ENERGY STAR Qualified Light Fixtures</t>
  </si>
  <si>
    <t>Building Shell - Energy Efficient Windows</t>
  </si>
  <si>
    <t xml:space="preserve">Building Shell - Rim and Band Joist Spray Foam Insulation </t>
  </si>
  <si>
    <t>Water Heating - Tankless (0.82 EF or Greater)</t>
  </si>
  <si>
    <t>Bath Fan</t>
  </si>
  <si>
    <t>Tested Flow (cfm)</t>
  </si>
  <si>
    <t>(Cannot exceed 50 Pascals)</t>
  </si>
  <si>
    <t>Floors</t>
  </si>
  <si>
    <t>Bedrooms</t>
  </si>
  <si>
    <t>Zip Code</t>
  </si>
  <si>
    <t>Reserved Funds</t>
  </si>
  <si>
    <t>System Verification</t>
  </si>
  <si>
    <t>I am reserving the Cash Back Reward amount indicated below. Cash Back Rewards can only be reserved after site visit one has been completed.  Cash Back Rewards will be reserved for 10 weeks starting from the date that this document is received by WECC. If the system has not been installed within this timeframe, Cash Back Rewards will be re-allocated.</t>
  </si>
  <si>
    <t>I have verified that the installed system meets all of the requirements indicated below.</t>
  </si>
  <si>
    <t xml:space="preserve">Step 4 </t>
  </si>
  <si>
    <t xml:space="preserve">Step 7 </t>
  </si>
  <si>
    <t xml:space="preserve">Step 5 </t>
  </si>
  <si>
    <t xml:space="preserve">Step 6 </t>
  </si>
  <si>
    <t>Click "Show Selections"</t>
  </si>
  <si>
    <t xml:space="preserve">Step 8 </t>
  </si>
  <si>
    <t>Step 9</t>
  </si>
  <si>
    <t>Step 10</t>
  </si>
  <si>
    <t>SOLAR HOT WATER SYSTEM REQUIREMENTS</t>
  </si>
  <si>
    <t>Step 2</t>
  </si>
  <si>
    <t>Step 3</t>
  </si>
  <si>
    <t>Step 1</t>
  </si>
  <si>
    <t>Home Type</t>
  </si>
  <si>
    <t>Rating/Building File No:</t>
  </si>
  <si>
    <t>Incentive Eligibility:</t>
  </si>
  <si>
    <t xml:space="preserve">Custom </t>
  </si>
  <si>
    <t>Spec/Model</t>
  </si>
  <si>
    <t>Home Owner Built</t>
  </si>
  <si>
    <t>Payment Attention to:</t>
  </si>
  <si>
    <t xml:space="preserve">Other: </t>
  </si>
  <si>
    <t>Model Number:</t>
  </si>
  <si>
    <t xml:space="preserve"> 3 Technology Package Options Required </t>
  </si>
  <si>
    <t xml:space="preserve"> 2 Technology Package Options Required </t>
  </si>
  <si>
    <r>
      <t xml:space="preserve">Performance Levels: </t>
    </r>
    <r>
      <rPr>
        <sz val="11"/>
        <color indexed="10"/>
        <rFont val="Arial"/>
        <family val="2"/>
      </rPr>
      <t/>
    </r>
  </si>
  <si>
    <t xml:space="preserve">Technology Package Option </t>
  </si>
  <si>
    <t>Certification Type:</t>
  </si>
  <si>
    <t>Account Number:</t>
  </si>
  <si>
    <t>Certification Level</t>
  </si>
  <si>
    <t>TOTAL Incentive</t>
  </si>
  <si>
    <t xml:space="preserve">Focus on Energy New Homes Program </t>
  </si>
  <si>
    <t>Renewable Energy - Solar PV</t>
  </si>
  <si>
    <t>Renewable Energy - Solar Hot Water - Gas</t>
  </si>
  <si>
    <t>Renewable Energy - Geothermal</t>
  </si>
  <si>
    <t>Incentives:</t>
  </si>
  <si>
    <t>Electric Auxiliary Heat</t>
  </si>
  <si>
    <r>
      <t>Technology Package Options:</t>
    </r>
    <r>
      <rPr>
        <sz val="11"/>
        <color theme="1"/>
        <rFont val="Arial"/>
        <family val="2"/>
      </rPr>
      <t xml:space="preserve"> </t>
    </r>
    <r>
      <rPr>
        <sz val="8"/>
        <color indexed="10"/>
        <rFont val="Arial"/>
        <family val="2"/>
      </rPr>
      <t>(These are not mandatory items, they are "options")</t>
    </r>
  </si>
  <si>
    <t>Fuel Type:</t>
  </si>
  <si>
    <t>Solid Fuel Burning/Fireplace Design:</t>
  </si>
  <si>
    <t>Manufacturer:</t>
  </si>
  <si>
    <t>Central &amp; HRV/ERV System:</t>
  </si>
  <si>
    <t>Energy Factor:</t>
  </si>
  <si>
    <t>Model No. matches Focus on Energy equipment list:</t>
  </si>
  <si>
    <t>Percent Better Than Code:</t>
  </si>
  <si>
    <t>System Number:</t>
  </si>
  <si>
    <t>System Name:</t>
  </si>
  <si>
    <t>Company:</t>
  </si>
  <si>
    <t>System Model:</t>
  </si>
  <si>
    <t xml:space="preserve">Eligible </t>
  </si>
  <si>
    <t>Not Eligible</t>
  </si>
  <si>
    <t>Reward Eligibility:</t>
  </si>
  <si>
    <t>ü</t>
  </si>
  <si>
    <t>Complete Site Visit 1 framing and insulation review.</t>
  </si>
  <si>
    <t>Update the entire workbook including this page based on Site Visit 2 findings and submit to ratings@weccusa.org.</t>
  </si>
  <si>
    <t>Complete the Site Verification Form tab of this workbook.</t>
  </si>
  <si>
    <t xml:space="preserve">Go to the Solar Rating and Certification Corp (SRCC) website. </t>
  </si>
  <si>
    <t>Select the Company/Manufacturer of the Solar Hot Water System to be installed.</t>
  </si>
  <si>
    <t>Select WI-Madison as the location.</t>
  </si>
  <si>
    <t>To reserve Cash Back Rewards for Solar Hot Water systems check the reserve funds box below and complete the remainder of this page. Submit the workbook to ratings@weccusa.org.</t>
  </si>
  <si>
    <t>Verify that the system to be installed meets the program requirements.</t>
  </si>
  <si>
    <t>Step 11</t>
  </si>
  <si>
    <r>
      <t xml:space="preserve">Solar PV System </t>
    </r>
    <r>
      <rPr>
        <sz val="8"/>
        <color indexed="10"/>
        <rFont val="Arial"/>
        <family val="2"/>
      </rPr>
      <t>(values from Solar PV tab)</t>
    </r>
  </si>
  <si>
    <r>
      <t>Solar Hot Water System</t>
    </r>
    <r>
      <rPr>
        <sz val="8"/>
        <rFont val="Arial"/>
        <family val="2"/>
      </rPr>
      <t xml:space="preserve"> </t>
    </r>
    <r>
      <rPr>
        <sz val="8"/>
        <color indexed="10"/>
        <rFont val="Arial"/>
        <family val="2"/>
      </rPr>
      <t>(values from Solar Hot Water tab)</t>
    </r>
  </si>
  <si>
    <r>
      <t>Geothermal</t>
    </r>
    <r>
      <rPr>
        <sz val="9"/>
        <color indexed="10"/>
        <rFont val="Arial"/>
        <family val="2"/>
      </rPr>
      <t xml:space="preserve"> </t>
    </r>
    <r>
      <rPr>
        <sz val="8"/>
        <color indexed="10"/>
        <rFont val="Arial"/>
        <family val="2"/>
      </rPr>
      <t>(values from Geothermal tab)</t>
    </r>
  </si>
  <si>
    <r>
      <t xml:space="preserve">Geothermal </t>
    </r>
    <r>
      <rPr>
        <sz val="8"/>
        <color indexed="10"/>
        <rFont val="Arial"/>
        <family val="2"/>
      </rPr>
      <t>(values from Geothermal tab)</t>
    </r>
  </si>
  <si>
    <t>Gas and Electric. With gas auxiliary water heating</t>
  </si>
  <si>
    <t>Gas and Electric. With electric auxiliary water heating</t>
  </si>
  <si>
    <r>
      <t>Electric only. With electric or LP auxiliary water heating</t>
    </r>
    <r>
      <rPr>
        <vertAlign val="superscript"/>
        <sz val="8"/>
        <color indexed="8"/>
        <rFont val="Arial"/>
        <family val="2"/>
      </rPr>
      <t>1</t>
    </r>
  </si>
  <si>
    <t>Gas only. With gas auxiliary water heating</t>
  </si>
  <si>
    <t>Gas only. With electric auxiliary water heating</t>
  </si>
  <si>
    <r>
      <t xml:space="preserve">Remote Switch Installed </t>
    </r>
    <r>
      <rPr>
        <sz val="9"/>
        <color indexed="10"/>
        <rFont val="Arial"/>
        <family val="2"/>
      </rPr>
      <t>(when a bath fan is used for whole house ventilation)</t>
    </r>
  </si>
  <si>
    <t>Surface Area:</t>
  </si>
  <si>
    <t>Maximum CFM@50:</t>
  </si>
  <si>
    <t>Tested CFM@50:</t>
  </si>
  <si>
    <t>Max Duct Leakage:</t>
  </si>
  <si>
    <t>AHRI Certified Ref No.</t>
  </si>
  <si>
    <t>Remote Switch Installed</t>
  </si>
  <si>
    <t>https://secure.solar-rating.org/Certification/Ratings/RatingsSummaryPage.aspx</t>
  </si>
  <si>
    <t>Air Source Heat Pump</t>
  </si>
  <si>
    <t>Duel Fuel Heat Pump</t>
  </si>
  <si>
    <t>Focus on Energy Participating Utility Service / Auxiliary water heating fuel source</t>
  </si>
  <si>
    <t>1. If gas is available, but not used, the home is not eligible for this incentive</t>
  </si>
  <si>
    <t>Water Heating - Storage - Power Vented  (0.67 EF or Greater)</t>
  </si>
  <si>
    <t>Water Heating - Storage - Condensing (90% TE or Greater)</t>
  </si>
  <si>
    <t>Water Heating - Storage - Electric (0.93 EF or Greater)</t>
  </si>
  <si>
    <t>Electric Only</t>
  </si>
  <si>
    <t>Indirect - Electric</t>
  </si>
  <si>
    <t>EER</t>
  </si>
  <si>
    <t>Values in the highlighted must come from the AHRI website</t>
  </si>
  <si>
    <t>AHRI certificate number:</t>
  </si>
  <si>
    <t>Elect. Resistance Backup Capacity (kW)</t>
  </si>
  <si>
    <t>LP Auxiliary Heat</t>
  </si>
  <si>
    <t>(If no, tech package 6 or 7 cannot be claimed)</t>
  </si>
  <si>
    <t>Total MMBtu/yr:</t>
  </si>
  <si>
    <t>Gas and/or Electric Service From Focus on Energy Participating Utility(s)</t>
  </si>
  <si>
    <t>Affordable Housing Bonus</t>
  </si>
  <si>
    <t>Total Incentive:</t>
  </si>
  <si>
    <t>Date Entered:</t>
  </si>
  <si>
    <t>Subtotal Renewable Energy Only</t>
  </si>
  <si>
    <t>(Refer to the Focus on Energy residential website for a list of approved Mechanical Equipment)</t>
  </si>
  <si>
    <t>Heating</t>
  </si>
  <si>
    <t>Geo with Nat Gas Backup Heat</t>
  </si>
  <si>
    <t>Geo with LP Backup Heat</t>
  </si>
  <si>
    <t>Geo with Electric Backup Heat</t>
  </si>
  <si>
    <t>Geo with No Backup Heat</t>
  </si>
  <si>
    <t>Multi-Type</t>
  </si>
  <si>
    <t>Enclosed crawl space</t>
  </si>
  <si>
    <t>Orientation</t>
  </si>
  <si>
    <r>
      <t xml:space="preserve">Power Vent - Storage EF .67 - </t>
    </r>
    <r>
      <rPr>
        <sz val="11"/>
        <color theme="1"/>
        <rFont val="Arial"/>
        <family val="2"/>
      </rPr>
      <t>.81</t>
    </r>
  </si>
  <si>
    <t>Natural Gas Company:</t>
  </si>
  <si>
    <t>Renewable Energy - Solar Hot Water - Electric</t>
  </si>
  <si>
    <t>Complete Site Visit 2 Performance Testing.</t>
  </si>
  <si>
    <t>Natural Gas</t>
  </si>
  <si>
    <t>Solar Hot Water Auxiliary Fuel Types</t>
  </si>
  <si>
    <t>LP or Electric</t>
  </si>
  <si>
    <t>Min Required Flow (cfm)</t>
  </si>
  <si>
    <t>Select only one type</t>
  </si>
  <si>
    <t>Natural Gas/Wood</t>
  </si>
  <si>
    <t>Geothermal</t>
  </si>
  <si>
    <t>System Type:</t>
  </si>
  <si>
    <t>LP Company</t>
  </si>
  <si>
    <t>Life Cycle Energy Savings</t>
  </si>
  <si>
    <t>Value Type:</t>
  </si>
  <si>
    <t xml:space="preserve">Standard 1:    At Least 10 Percent More Efficient Than Code  </t>
  </si>
  <si>
    <t>Standard 2:    Air Tightness of 0.20 cfm/50 or less</t>
  </si>
  <si>
    <t>Standard 3:    Sealed Sump Basin</t>
  </si>
  <si>
    <t xml:space="preserve">Standard 4:    Sealed Plumbing Rough-in </t>
  </si>
  <si>
    <t>Standard 6:    Slab-on-Grade  Insulation</t>
  </si>
  <si>
    <t xml:space="preserve">Standard 7:    Whole House Ventilation </t>
  </si>
  <si>
    <t>Standard 8:    Spot Ventilation for Bathrooms with a Tub or Shower</t>
  </si>
  <si>
    <t>Standard 9:    Spot Ventilation for Electric &amp; Gas Ranges</t>
  </si>
  <si>
    <t xml:space="preserve">Standard 10:  Space and Water Heating System Design     </t>
  </si>
  <si>
    <t xml:space="preserve">Standard 11:  Fireplace Design </t>
  </si>
  <si>
    <t xml:space="preserve">Standard 12:  Carbon Monoxide Detectors </t>
  </si>
  <si>
    <t>Standard 13:  Insulated and Gasketed Attic Access Hatch</t>
  </si>
  <si>
    <t>Standard 14:  Duct Testing</t>
  </si>
  <si>
    <r>
      <t>Tested Duct Leakage (Outside)</t>
    </r>
    <r>
      <rPr>
        <sz val="8"/>
        <color indexed="8"/>
        <rFont val="Arial"/>
        <family val="2"/>
      </rPr>
      <t xml:space="preserve"> </t>
    </r>
    <r>
      <rPr>
        <sz val="9"/>
        <color indexed="8"/>
        <rFont val="Arial"/>
        <family val="2"/>
      </rPr>
      <t>System 2</t>
    </r>
  </si>
  <si>
    <r>
      <t xml:space="preserve">Tested Duct Leakage (Outside) </t>
    </r>
    <r>
      <rPr>
        <sz val="9"/>
        <color indexed="8"/>
        <rFont val="Arial"/>
        <family val="2"/>
      </rPr>
      <t>System 1</t>
    </r>
  </si>
  <si>
    <t>Energy Savings without renewable energy systems</t>
  </si>
  <si>
    <t>Geothermal Heat Pump Desuperheater</t>
  </si>
  <si>
    <t>Power Vent - Storage EF .67 - .81</t>
  </si>
  <si>
    <t>Water Heating (fields in Site Verification tab - cell AB152)</t>
  </si>
  <si>
    <t>(Number of bedrooms + 1 X 7.5CFM) + (sq.ft/100)</t>
  </si>
  <si>
    <t>Natural Gas and Electric</t>
  </si>
  <si>
    <t>Natural Gas Only</t>
  </si>
  <si>
    <t xml:space="preserve">Zip Code: </t>
  </si>
  <si>
    <t># of Gallons:</t>
  </si>
  <si>
    <t>Tankless?</t>
  </si>
  <si>
    <t>Geothermal Desuperheater?</t>
  </si>
  <si>
    <t>Seasonal Efficiency Value:</t>
  </si>
  <si>
    <r>
      <t xml:space="preserve">Standard 5:    Full Coverage Foundation Insulation </t>
    </r>
    <r>
      <rPr>
        <sz val="9"/>
        <color indexed="10"/>
        <rFont val="Arial"/>
        <family val="2"/>
      </rPr>
      <t>(Not applicable for slab foundations)</t>
    </r>
  </si>
  <si>
    <t>Condenser Model Number:</t>
  </si>
  <si>
    <r>
      <t xml:space="preserve">Whole House Energy Savings </t>
    </r>
    <r>
      <rPr>
        <sz val="8"/>
        <color indexed="10"/>
        <rFont val="Arial"/>
        <family val="2"/>
      </rPr>
      <t>(values from REM</t>
    </r>
    <r>
      <rPr>
        <i/>
        <sz val="8"/>
        <color indexed="10"/>
        <rFont val="Arial"/>
        <family val="2"/>
      </rPr>
      <t>/</t>
    </r>
    <r>
      <rPr>
        <sz val="8"/>
        <color indexed="10"/>
        <rFont val="Arial"/>
        <family val="2"/>
      </rPr>
      <t>Rate Focus report)</t>
    </r>
  </si>
  <si>
    <t xml:space="preserve">• Qualified and complete reservation applications received after funding has been exhausted will be placed on a wait list in order of date received.
• Reservation applications received in 2013, that do not result in an installed system in 2013, will need to re-apply under the 2014 program to be eligible for Cash-Back Reward.
• Rewards may be available for other customer or property types. Please visit focusonenergy.com for other offerings and reward applications.
• Funding is limited and available on a first-come, first-served basis annually. Notification of unavailable funds will be provided to the Building Performance Consultant.  
</t>
  </si>
  <si>
    <r>
      <t xml:space="preserve">• Failure to complete the Solar Hot Water tab of the BOP/Site Visit Workbook in full and provide the required supporting documentation will delay processing, or result in your application being denied.
• Receipt of an application does not guarantee payment of a Cash-Back Reward. An application will not be entered into the reservation system until it is complete.
• Notification of unavailable funds will be provided to the Building Performance Consultant.
• Reserved Cash-Back Reward funds will be held for up to 10 weeks from the date WECC receives the BOP/Site Visit Form workbook. The Solar Hot Water system must be installed within 10 weeks of this date. If the system is not installed within this period, reserved funds will be re-allocated.
</t>
    </r>
    <r>
      <rPr>
        <b/>
        <sz val="9"/>
        <color indexed="8"/>
        <rFont val="Arial"/>
        <family val="2"/>
      </rPr>
      <t/>
    </r>
  </si>
  <si>
    <r>
      <t xml:space="preserve">Power Vent - Storage EF </t>
    </r>
    <r>
      <rPr>
        <sz val="11"/>
        <color indexed="8"/>
        <rFont val="Calibri"/>
        <family val="2"/>
      </rPr>
      <t>≤</t>
    </r>
    <r>
      <rPr>
        <sz val="11"/>
        <color theme="1"/>
        <rFont val="Arial"/>
        <family val="2"/>
      </rPr>
      <t xml:space="preserve"> .66</t>
    </r>
  </si>
  <si>
    <t xml:space="preserve">Indirect - Natural Gas </t>
  </si>
  <si>
    <t>Natural Gas Auxiliary Heat</t>
  </si>
  <si>
    <t xml:space="preserve">  I have verified that this home is eligible to receive the Affordable Housing Bonus</t>
  </si>
  <si>
    <r>
      <t xml:space="preserve">Power Vent - Condensing TE </t>
    </r>
    <r>
      <rPr>
        <sz val="11"/>
        <color indexed="8"/>
        <rFont val="Calibri"/>
        <family val="2"/>
      </rPr>
      <t>≥</t>
    </r>
    <r>
      <rPr>
        <sz val="11"/>
        <color theme="1"/>
        <rFont val="Arial"/>
        <family val="2"/>
      </rPr>
      <t xml:space="preserve"> </t>
    </r>
    <r>
      <rPr>
        <sz val="11"/>
        <color indexed="8"/>
        <rFont val="Arial"/>
        <family val="2"/>
      </rPr>
      <t>90%</t>
    </r>
  </si>
  <si>
    <r>
      <t xml:space="preserve">Power Vent - Tankless EF </t>
    </r>
    <r>
      <rPr>
        <sz val="11"/>
        <color indexed="8"/>
        <rFont val="Calibri"/>
        <family val="2"/>
      </rPr>
      <t>≥</t>
    </r>
    <r>
      <rPr>
        <sz val="11"/>
        <color theme="1"/>
        <rFont val="Arial"/>
        <family val="2"/>
      </rPr>
      <t xml:space="preserve"> </t>
    </r>
    <r>
      <rPr>
        <sz val="11"/>
        <color indexed="8"/>
        <rFont val="Arial"/>
        <family val="2"/>
      </rPr>
      <t>.</t>
    </r>
    <r>
      <rPr>
        <sz val="11"/>
        <color theme="1"/>
        <rFont val="Arial"/>
        <family val="2"/>
      </rPr>
      <t>82</t>
    </r>
  </si>
  <si>
    <r>
      <t>Electric EF</t>
    </r>
    <r>
      <rPr>
        <sz val="11"/>
        <color indexed="8"/>
        <rFont val="Arial"/>
        <family val="2"/>
      </rPr>
      <t xml:space="preserve"> </t>
    </r>
    <r>
      <rPr>
        <sz val="11"/>
        <color indexed="8"/>
        <rFont val="Calibri"/>
        <family val="2"/>
      </rPr>
      <t>≥</t>
    </r>
    <r>
      <rPr>
        <sz val="11"/>
        <color indexed="8"/>
        <rFont val="Arial"/>
        <family val="2"/>
      </rPr>
      <t xml:space="preserve"> </t>
    </r>
    <r>
      <rPr>
        <sz val="11"/>
        <color theme="1"/>
        <rFont val="Arial"/>
        <family val="2"/>
      </rPr>
      <t>.93</t>
    </r>
  </si>
  <si>
    <r>
      <t xml:space="preserve">Electric EF </t>
    </r>
    <r>
      <rPr>
        <sz val="11"/>
        <color indexed="8"/>
        <rFont val="Calibri"/>
        <family val="2"/>
      </rPr>
      <t xml:space="preserve">≤ </t>
    </r>
    <r>
      <rPr>
        <sz val="11"/>
        <color theme="1"/>
        <rFont val="Arial"/>
        <family val="2"/>
      </rPr>
      <t xml:space="preserve">.92 </t>
    </r>
  </si>
  <si>
    <t>(Check only the level that is eligible)</t>
  </si>
  <si>
    <r>
      <t>Level</t>
    </r>
    <r>
      <rPr>
        <b/>
        <sz val="12"/>
        <color indexed="8"/>
        <rFont val="Arial"/>
        <family val="2"/>
      </rPr>
      <t xml:space="preserve"> One  -  10% to 19.9% Better Than Code</t>
    </r>
  </si>
  <si>
    <r>
      <t>Level</t>
    </r>
    <r>
      <rPr>
        <b/>
        <sz val="12"/>
        <color indexed="8"/>
        <rFont val="Arial"/>
        <family val="2"/>
      </rPr>
      <t xml:space="preserve"> Two  -  20% to 29.9% Better Than Code</t>
    </r>
  </si>
  <si>
    <r>
      <t xml:space="preserve">Level Three </t>
    </r>
    <r>
      <rPr>
        <b/>
        <sz val="12"/>
        <color indexed="8"/>
        <rFont val="Arial"/>
        <family val="2"/>
      </rPr>
      <t xml:space="preserve"> -  30% to 39.9% Better Than Code</t>
    </r>
  </si>
  <si>
    <r>
      <t>Level</t>
    </r>
    <r>
      <rPr>
        <b/>
        <sz val="12"/>
        <color indexed="8"/>
        <rFont val="Arial"/>
        <family val="2"/>
      </rPr>
      <t xml:space="preserve"> Four  -  40% to 100% Better Than Code</t>
    </r>
  </si>
  <si>
    <t xml:space="preserve">4 Technology Package Options Required </t>
  </si>
  <si>
    <r>
      <t>Total Duct Leakage</t>
    </r>
    <r>
      <rPr>
        <sz val="8"/>
        <color indexed="8"/>
        <rFont val="Arial"/>
        <family val="2"/>
      </rPr>
      <t xml:space="preserve"> </t>
    </r>
    <r>
      <rPr>
        <sz val="9"/>
        <color indexed="8"/>
        <rFont val="Arial"/>
        <family val="2"/>
      </rPr>
      <t>System 1 &amp; 2:</t>
    </r>
  </si>
  <si>
    <t>http://www.focusonenergy.com/sites/default/files/supporting_documents/Prequalified%20Equipment%20List_Renewables_Geothermal_0.pdf</t>
  </si>
  <si>
    <t>http://www.focusonenergy.com/residential/efficient-products-appliances/residential-rewards</t>
  </si>
  <si>
    <t>http://www.ahridirectory.org/ahridirectory/pages/home.aspx</t>
  </si>
  <si>
    <t>FOE equipment List:</t>
  </si>
  <si>
    <t>FOE GHP pre-quailfied List:</t>
  </si>
  <si>
    <t>AHRI Directory:</t>
  </si>
  <si>
    <r>
      <t xml:space="preserve">Note: Equipment verification is applicable to </t>
    </r>
    <r>
      <rPr>
        <u/>
        <sz val="10"/>
        <color indexed="10"/>
        <rFont val="Arial"/>
        <family val="2"/>
      </rPr>
      <t>all</t>
    </r>
    <r>
      <rPr>
        <sz val="10"/>
        <color indexed="10"/>
        <rFont val="Arial"/>
        <family val="2"/>
      </rPr>
      <t xml:space="preserve"> space heating, space cooling and water heating equipment</t>
    </r>
  </si>
  <si>
    <t>Model No. matches Focus on Energy Equipment List:</t>
  </si>
  <si>
    <r>
      <t xml:space="preserve">Incentive Eligibility
 </t>
    </r>
    <r>
      <rPr>
        <b/>
        <sz val="10"/>
        <color indexed="8"/>
        <rFont val="Arial"/>
        <family val="2"/>
      </rPr>
      <t>A</t>
    </r>
  </si>
  <si>
    <r>
      <t xml:space="preserve">Incentive Eligibility
 </t>
    </r>
    <r>
      <rPr>
        <b/>
        <sz val="10"/>
        <color indexed="8"/>
        <rFont val="Arial"/>
        <family val="2"/>
      </rPr>
      <t>B</t>
    </r>
  </si>
  <si>
    <r>
      <t xml:space="preserve">Natural Gas and Electric </t>
    </r>
    <r>
      <rPr>
        <sz val="10"/>
        <color indexed="8"/>
        <rFont val="Arial"/>
        <family val="2"/>
      </rPr>
      <t>(Gas available but not used)</t>
    </r>
  </si>
  <si>
    <r>
      <t>Incentive Eligibility</t>
    </r>
    <r>
      <rPr>
        <sz val="10"/>
        <color indexed="8"/>
        <rFont val="Arial"/>
        <family val="2"/>
      </rPr>
      <t xml:space="preserve"> </t>
    </r>
    <r>
      <rPr>
        <b/>
        <sz val="10"/>
        <color indexed="8"/>
        <rFont val="Arial"/>
        <family val="2"/>
      </rPr>
      <t xml:space="preserve">A </t>
    </r>
    <r>
      <rPr>
        <sz val="10"/>
        <color indexed="10"/>
        <rFont val="Arial"/>
        <family val="2"/>
      </rPr>
      <t>(see table above)</t>
    </r>
  </si>
  <si>
    <r>
      <t xml:space="preserve">Incentive Eligibility </t>
    </r>
    <r>
      <rPr>
        <b/>
        <sz val="10"/>
        <color indexed="8"/>
        <rFont val="Arial"/>
        <family val="2"/>
      </rPr>
      <t xml:space="preserve">B </t>
    </r>
    <r>
      <rPr>
        <sz val="10"/>
        <color indexed="10"/>
        <rFont val="Arial"/>
        <family val="2"/>
      </rPr>
      <t>(see table above)</t>
    </r>
  </si>
  <si>
    <t>YOU MUST RESERVE FUNDS. If you don’t funds may not be available.</t>
  </si>
  <si>
    <r>
      <rPr>
        <b/>
        <sz val="8"/>
        <color indexed="8"/>
        <rFont val="Arial"/>
        <family val="2"/>
      </rPr>
      <t>Cash-Back Reward:</t>
    </r>
    <r>
      <rPr>
        <sz val="8"/>
        <color indexed="8"/>
        <rFont val="Arial"/>
        <family val="2"/>
      </rPr>
      <t xml:space="preserve">
• Maximum Cash-Back Reward is $1,200. Reward is calculated based on savings values indicated on the SRCC directory.</t>
    </r>
  </si>
  <si>
    <r>
      <rPr>
        <b/>
        <sz val="8"/>
        <color indexed="8"/>
        <rFont val="Arial"/>
        <family val="2"/>
      </rPr>
      <t>General Requirements for Solar Hot Water Cash-Back Rewards:</t>
    </r>
    <r>
      <rPr>
        <sz val="8"/>
        <color indexed="8"/>
        <rFont val="Arial"/>
        <family val="2"/>
      </rPr>
      <t xml:space="preserve">
• System installations must comply with all state, local and federal codes, standards and requirements, including all applicable utility standards.
• System must be installed in conformity with the manufacturer’s specification.
• All system installations are subject to program inspections at any point.</t>
    </r>
  </si>
  <si>
    <r>
      <rPr>
        <b/>
        <sz val="8"/>
        <color indexed="8"/>
        <rFont val="Arial"/>
        <family val="2"/>
      </rPr>
      <t>Offer Availability:</t>
    </r>
    <r>
      <rPr>
        <sz val="8"/>
        <color indexed="8"/>
        <rFont val="Arial"/>
        <family val="2"/>
      </rPr>
      <t xml:space="preserve">
• Focus on Energy rewards are available to the builder of newly constructed homes that meet the requirements of the Focus on Energy New Homes Program. The home must also receive electric and/or gas service from participating utilities. Call 800.762.7077 or visit focusonenergy.com to verify eligibility.
• This renewable energy Cash Back Reward can be combined with the Focus on Energy New Homes Program Cash Back Rewards.
• Offer is valid for equipment and products purchased and installed between January 1, 2013 and December 31, 2013.
• Rewards may not exceed the total purchase price of the energy efficient equipment. The only costs eligible for rewards are materials, equipment, and external labor.
• Allow approximately 15 days for processing the reservation application. Incomplete applications will not be processed.    </t>
    </r>
  </si>
  <si>
    <r>
      <t xml:space="preserve">Scroll down to find the model number. </t>
    </r>
    <r>
      <rPr>
        <sz val="10"/>
        <rFont val="Arial"/>
        <family val="2"/>
      </rPr>
      <t xml:space="preserve">Print this document and submit with the certification paperwork. </t>
    </r>
    <r>
      <rPr>
        <sz val="8"/>
        <color indexed="10"/>
        <rFont val="Arial"/>
        <family val="2"/>
      </rPr>
      <t xml:space="preserve">(If the system mfg and model number are not on this list the system does not qualify to receive cash back rewards.) </t>
    </r>
  </si>
  <si>
    <t xml:space="preserve">First Site Visit Date:  </t>
  </si>
  <si>
    <t xml:space="preserve">Final Site Visit Date:  </t>
  </si>
  <si>
    <t>Building Shell - Exterior Above Grade Wall Insulation - R5 or Greater</t>
  </si>
  <si>
    <t>Space Heating - Furnace with an ECM - 90% AFUE or Greater</t>
  </si>
  <si>
    <t>Space Heating - Gas Boiler - 90% AFUE or Greater</t>
  </si>
  <si>
    <t xml:space="preserve">Water Heating - Geothermal Heat Pump Water Heating </t>
  </si>
  <si>
    <t>Water Heating - Gas Boiler Indirect / Side Arm Tank</t>
  </si>
  <si>
    <r>
      <t xml:space="preserve">Power Vent - Storage EF </t>
    </r>
    <r>
      <rPr>
        <sz val="11"/>
        <color indexed="9"/>
        <rFont val="Calibri"/>
        <family val="2"/>
      </rPr>
      <t>≤</t>
    </r>
    <r>
      <rPr>
        <sz val="11"/>
        <color indexed="9"/>
        <rFont val="Arial"/>
        <family val="2"/>
      </rPr>
      <t xml:space="preserve"> .66</t>
    </r>
  </si>
  <si>
    <r>
      <t xml:space="preserve">Power Vent - Tankless EF </t>
    </r>
    <r>
      <rPr>
        <sz val="11"/>
        <color indexed="9"/>
        <rFont val="Calibri"/>
        <family val="2"/>
      </rPr>
      <t>≥</t>
    </r>
    <r>
      <rPr>
        <sz val="11"/>
        <color indexed="9"/>
        <rFont val="Arial"/>
        <family val="2"/>
      </rPr>
      <t xml:space="preserve"> .82</t>
    </r>
  </si>
  <si>
    <r>
      <t xml:space="preserve">Power Vent - Condensing TE </t>
    </r>
    <r>
      <rPr>
        <sz val="11"/>
        <color indexed="9"/>
        <rFont val="Calibri"/>
        <family val="2"/>
      </rPr>
      <t>≥</t>
    </r>
    <r>
      <rPr>
        <sz val="11"/>
        <color indexed="9"/>
        <rFont val="Arial"/>
        <family val="2"/>
      </rPr>
      <t xml:space="preserve"> 90%</t>
    </r>
  </si>
  <si>
    <r>
      <t xml:space="preserve">Electric EF </t>
    </r>
    <r>
      <rPr>
        <sz val="11"/>
        <color indexed="9"/>
        <rFont val="Calibri"/>
        <family val="2"/>
      </rPr>
      <t>≥</t>
    </r>
    <r>
      <rPr>
        <sz val="11"/>
        <color indexed="9"/>
        <rFont val="Arial"/>
        <family val="2"/>
      </rPr>
      <t xml:space="preserve"> .93</t>
    </r>
  </si>
  <si>
    <r>
      <t xml:space="preserve">Electric EF </t>
    </r>
    <r>
      <rPr>
        <sz val="11"/>
        <color indexed="9"/>
        <rFont val="Calibri"/>
        <family val="2"/>
      </rPr>
      <t xml:space="preserve">≤ </t>
    </r>
    <r>
      <rPr>
        <sz val="11"/>
        <color indexed="9"/>
        <rFont val="Arial"/>
        <family val="2"/>
      </rPr>
      <t xml:space="preserve">.92 </t>
    </r>
  </si>
  <si>
    <t>Primary System Type:</t>
  </si>
  <si>
    <t>Secondary System Type:</t>
  </si>
  <si>
    <t>Dates:</t>
  </si>
  <si>
    <t>Based On Plans:</t>
  </si>
  <si>
    <t>ENERGY STAR</t>
  </si>
  <si>
    <t>WECC use only this section</t>
  </si>
  <si>
    <t>First Site Visit:</t>
  </si>
  <si>
    <t>Final Site Visit:</t>
  </si>
  <si>
    <t>First Year Energy Savings</t>
  </si>
  <si>
    <t>Space Heating and Water Heating System Design</t>
  </si>
  <si>
    <t>SPECTRUM Application ID Number:</t>
  </si>
  <si>
    <t>Performance Levels and Energy Savings:</t>
  </si>
  <si>
    <t>AHRI Certified Ref. No:</t>
  </si>
  <si>
    <t>Building File No:</t>
  </si>
  <si>
    <t>Percent Better Than Code</t>
  </si>
  <si>
    <t>Construction Type:</t>
  </si>
  <si>
    <t>Builder Information &amp; Home Type:</t>
  </si>
  <si>
    <t xml:space="preserve">Liquid Propane </t>
  </si>
  <si>
    <t>Footnotes:</t>
  </si>
  <si>
    <r>
      <t xml:space="preserve">Spot Ventilation for Electric &amp; Gas Ranges </t>
    </r>
    <r>
      <rPr>
        <vertAlign val="superscript"/>
        <sz val="10"/>
        <color theme="1"/>
        <rFont val="Calibri"/>
        <family val="2"/>
        <scheme val="minor"/>
      </rPr>
      <t>3</t>
    </r>
  </si>
  <si>
    <t>Total</t>
  </si>
  <si>
    <t>Solar PV</t>
  </si>
  <si>
    <r>
      <t>Insert the values from the Focus on Energy REM</t>
    </r>
    <r>
      <rPr>
        <i/>
        <sz val="9"/>
        <color theme="1"/>
        <rFont val="Calibri"/>
        <family val="2"/>
        <scheme val="minor"/>
      </rPr>
      <t xml:space="preserve">/Rate </t>
    </r>
    <r>
      <rPr>
        <sz val="9"/>
        <color theme="1"/>
        <rFont val="Calibri"/>
        <family val="2"/>
        <scheme val="minor"/>
      </rPr>
      <t xml:space="preserve">Report </t>
    </r>
  </si>
  <si>
    <r>
      <t>Maximum Tested Depressurization</t>
    </r>
    <r>
      <rPr>
        <sz val="9.5"/>
        <color indexed="8"/>
        <rFont val="Calibri"/>
        <family val="2"/>
        <scheme val="minor"/>
      </rPr>
      <t xml:space="preserve"> with the largest tested ventilation fan running</t>
    </r>
  </si>
  <si>
    <t>Utility Service:</t>
  </si>
  <si>
    <t>WECC use only:</t>
  </si>
  <si>
    <t>Home Built by:</t>
  </si>
  <si>
    <t>Furnace</t>
  </si>
  <si>
    <t>Boiler</t>
  </si>
  <si>
    <t>Geothermal Heat Pump</t>
  </si>
  <si>
    <t>Electric Resistance</t>
  </si>
  <si>
    <t>Modular Manufacturer:</t>
  </si>
  <si>
    <t>QA/QC Submitted for payment:</t>
  </si>
  <si>
    <t>Utility Name:</t>
  </si>
  <si>
    <t>Participation:</t>
  </si>
  <si>
    <t>Energy Factor</t>
  </si>
  <si>
    <t>Thermal Efficiency</t>
  </si>
  <si>
    <t>Dual-Fuel Heat Pump</t>
  </si>
  <si>
    <r>
      <t>Full Coverage Foundation Insulation</t>
    </r>
    <r>
      <rPr>
        <sz val="9"/>
        <color theme="1"/>
        <rFont val="Calibri"/>
        <family val="2"/>
        <scheme val="minor"/>
      </rPr>
      <t xml:space="preserve"> </t>
    </r>
    <r>
      <rPr>
        <sz val="9"/>
        <color rgb="FFFF0000"/>
        <rFont val="Calibri"/>
        <family val="2"/>
        <scheme val="minor"/>
      </rPr>
      <t>(N/A for slab-on-grade foundations)</t>
    </r>
  </si>
  <si>
    <r>
      <t xml:space="preserve">Slab-on-Grade Thermal Isolation </t>
    </r>
    <r>
      <rPr>
        <sz val="9"/>
        <color rgb="FFFF0000"/>
        <rFont val="Calibri"/>
        <family val="2"/>
        <scheme val="minor"/>
      </rPr>
      <t>(N/A for homes with a basement)</t>
    </r>
  </si>
  <si>
    <t>Space Heating System 2:</t>
  </si>
  <si>
    <t>Space Heating System 3:</t>
  </si>
  <si>
    <t>Space Heating System 4:</t>
  </si>
  <si>
    <t>Water Heating System 2:</t>
  </si>
  <si>
    <t>Water Heating System 3:</t>
  </si>
  <si>
    <t>Water Heating System 4:</t>
  </si>
  <si>
    <r>
      <rPr>
        <b/>
        <sz val="10"/>
        <color rgb="FFFF0000"/>
        <rFont val="Calibri"/>
        <family val="2"/>
        <scheme val="minor"/>
      </rPr>
      <t>PRIMARY</t>
    </r>
    <r>
      <rPr>
        <b/>
        <sz val="10"/>
        <color theme="1"/>
        <rFont val="Calibri"/>
        <family val="2"/>
        <scheme val="minor"/>
      </rPr>
      <t xml:space="preserve"> Space Heating:</t>
    </r>
  </si>
  <si>
    <r>
      <rPr>
        <b/>
        <sz val="10"/>
        <color rgb="FFFF0000"/>
        <rFont val="Calibri"/>
        <family val="2"/>
        <scheme val="minor"/>
      </rPr>
      <t>PRIMARY</t>
    </r>
    <r>
      <rPr>
        <b/>
        <sz val="10"/>
        <color theme="1"/>
        <rFont val="Calibri"/>
        <family val="2"/>
        <scheme val="minor"/>
      </rPr>
      <t xml:space="preserve"> Water Heating System:</t>
    </r>
  </si>
  <si>
    <t>Mechanical Equipment</t>
  </si>
  <si>
    <t>Ground Source Heat Pump</t>
  </si>
  <si>
    <t>Incentive Eligibility Types:</t>
  </si>
  <si>
    <r>
      <t xml:space="preserve">Air Tightness Requirement </t>
    </r>
    <r>
      <rPr>
        <sz val="10"/>
        <color indexed="8"/>
        <rFont val="Calibri"/>
        <family val="2"/>
        <scheme val="minor"/>
      </rPr>
      <t>(0.20 cfm/50 or less)</t>
    </r>
  </si>
  <si>
    <t>Hearth Products</t>
  </si>
  <si>
    <t>Builder Tax Credit</t>
  </si>
  <si>
    <t>Payment Attention To:</t>
  </si>
  <si>
    <t>Revision No: 18.0</t>
  </si>
  <si>
    <r>
      <t xml:space="preserve">Energy Efficiency Requirement </t>
    </r>
    <r>
      <rPr>
        <sz val="10"/>
        <color indexed="8"/>
        <rFont val="Calibri"/>
        <family val="2"/>
        <scheme val="minor"/>
      </rPr>
      <t>(Min 25% More Efficient Than Code)</t>
    </r>
  </si>
  <si>
    <t>Sealed Plumbing Rough-in</t>
  </si>
  <si>
    <r>
      <t xml:space="preserve">Spot Ventilation for Bathrooms with a Tub or Shower </t>
    </r>
    <r>
      <rPr>
        <vertAlign val="superscript"/>
        <sz val="10"/>
        <color theme="1"/>
        <rFont val="Calibri"/>
        <family val="2"/>
        <scheme val="minor"/>
      </rPr>
      <t>1</t>
    </r>
  </si>
  <si>
    <t xml:space="preserve">1. A bathroom exhaust fan can be used to satisfy the Whole-House Ventilation standard. If this is the chosen method of whole-house ventilation, the control device operating the fan must be appropriately labeled. A simple label identifying the appropriate control device/switch meets this requirement. Dual function bathroom fans with built-in override switching capability also meet the intent of this standard.  In the release of REM/Rate v15.0 RESNET substantially increased the ventilation requirement . To meet the new requirement it is acceptable to have two bath fans wired together. Ventilation fans with a sone rating of 1 (one) or less are highly recommended. 
2. When an HRV/ERV is installed it becomes the whole-house ventilation device by default.                                                                                            3. Cooktops with downdraft ventilation with a capacity of 100 CFM meet the requirements of this standard.
</t>
  </si>
  <si>
    <r>
      <t xml:space="preserve">Whole-House Ventilation </t>
    </r>
    <r>
      <rPr>
        <vertAlign val="superscript"/>
        <sz val="10"/>
        <color theme="1"/>
        <rFont val="Calibri"/>
        <family val="2"/>
        <scheme val="minor"/>
      </rPr>
      <t>1, 2</t>
    </r>
    <r>
      <rPr>
        <sz val="10"/>
        <color theme="1"/>
        <rFont val="Calibri"/>
        <family val="2"/>
        <scheme val="minor"/>
      </rPr>
      <t xml:space="preserve"> </t>
    </r>
  </si>
  <si>
    <r>
      <t>Certification Standards:</t>
    </r>
    <r>
      <rPr>
        <sz val="10"/>
        <rFont val="Calibri"/>
        <family val="2"/>
        <scheme val="minor"/>
      </rPr>
      <t xml:space="preserve"> </t>
    </r>
    <r>
      <rPr>
        <sz val="9"/>
        <rFont val="Calibri"/>
        <family val="2"/>
        <scheme val="minor"/>
      </rPr>
      <t xml:space="preserve">Refer to the Program Guide for more detailed information </t>
    </r>
  </si>
  <si>
    <t>Power Vent - Storage</t>
  </si>
  <si>
    <t>Power Vent - Condensing</t>
  </si>
  <si>
    <t>Boiler - Indirect</t>
  </si>
  <si>
    <t>Power Vent  Tankless</t>
  </si>
  <si>
    <t>Utility Service form Focus on Energy / Participating Utility Type</t>
  </si>
  <si>
    <t xml:space="preserve"> A</t>
  </si>
  <si>
    <t xml:space="preserve"> B</t>
  </si>
  <si>
    <r>
      <t xml:space="preserve">Incentive Eligibility </t>
    </r>
    <r>
      <rPr>
        <b/>
        <sz val="11"/>
        <rFont val="Calibri"/>
        <family val="2"/>
        <scheme val="minor"/>
      </rPr>
      <t>A</t>
    </r>
    <r>
      <rPr>
        <b/>
        <sz val="10"/>
        <rFont val="Calibri"/>
        <family val="2"/>
        <scheme val="minor"/>
      </rPr>
      <t>:</t>
    </r>
  </si>
  <si>
    <r>
      <t xml:space="preserve">Incentive Eligibility </t>
    </r>
    <r>
      <rPr>
        <b/>
        <sz val="11"/>
        <rFont val="Calibri"/>
        <family val="2"/>
        <scheme val="minor"/>
      </rPr>
      <t>B</t>
    </r>
    <r>
      <rPr>
        <b/>
        <sz val="10"/>
        <rFont val="Calibri"/>
        <family val="2"/>
        <scheme val="minor"/>
      </rPr>
      <t>:</t>
    </r>
  </si>
  <si>
    <t>Natural gas and electric</t>
  </si>
  <si>
    <t>Natural gas only</t>
  </si>
  <si>
    <t>Natural gas and electric*</t>
  </si>
  <si>
    <t>Electric only</t>
  </si>
  <si>
    <t>Certification level</t>
  </si>
  <si>
    <t>TOTAL INCENTIVE</t>
  </si>
  <si>
    <t>Certification level:</t>
  </si>
  <si>
    <t>v15.3</t>
  </si>
  <si>
    <t>v15.6</t>
  </si>
  <si>
    <r>
      <t>Verify REM</t>
    </r>
    <r>
      <rPr>
        <b/>
        <i/>
        <sz val="10"/>
        <rFont val="Calibri"/>
        <family val="2"/>
        <scheme val="minor"/>
      </rPr>
      <t>/Rate</t>
    </r>
    <r>
      <rPr>
        <b/>
        <sz val="10"/>
        <rFont val="Calibri"/>
        <family val="2"/>
        <scheme val="minor"/>
      </rPr>
      <t xml:space="preserve"> Version:</t>
    </r>
  </si>
  <si>
    <r>
      <t>REM</t>
    </r>
    <r>
      <rPr>
        <i/>
        <sz val="10"/>
        <color theme="1"/>
        <rFont val="Calibri"/>
        <family val="2"/>
        <scheme val="minor"/>
      </rPr>
      <t>/Rate</t>
    </r>
    <r>
      <rPr>
        <sz val="10"/>
        <color theme="1"/>
        <rFont val="Calibri"/>
        <family val="2"/>
        <scheme val="minor"/>
      </rPr>
      <t xml:space="preserve"> Version:</t>
    </r>
  </si>
  <si>
    <t>Framer</t>
  </si>
  <si>
    <t>Insulation Contractor</t>
  </si>
  <si>
    <t>HVAC Contractor</t>
  </si>
  <si>
    <t>Contractor Information:</t>
  </si>
  <si>
    <t>Name:</t>
  </si>
  <si>
    <t>Phone Number:</t>
  </si>
  <si>
    <t>Email Address:</t>
  </si>
  <si>
    <t>Participating Utilities</t>
  </si>
  <si>
    <t>Electric - Storage</t>
  </si>
  <si>
    <t xml:space="preserve">Homeowner Information: </t>
  </si>
  <si>
    <t>Spec Home - Homeowner unknown</t>
  </si>
  <si>
    <r>
      <t xml:space="preserve">Pascals </t>
    </r>
    <r>
      <rPr>
        <sz val="8"/>
        <rFont val="Calibri"/>
        <family val="2"/>
        <scheme val="minor"/>
      </rPr>
      <t>(cannot exceed -50)</t>
    </r>
  </si>
  <si>
    <r>
      <t xml:space="preserve">* When </t>
    </r>
    <r>
      <rPr>
        <i/>
        <sz val="9"/>
        <rFont val="Calibri"/>
        <family val="2"/>
        <scheme val="minor"/>
      </rPr>
      <t>Natural gas is available but not used as the primary space heating fuel source.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</si>
</sst>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mm/dd/yy;@"/>
    <numFmt numFmtId="165" formatCode="#,##0.0"/>
    <numFmt numFmtId="166" formatCode="0.0"/>
    <numFmt numFmtId="167" formatCode="&quot;$&quot;#,##0.00"/>
    <numFmt numFmtId="168" formatCode="&quot;$&quot;#,##0"/>
    <numFmt numFmtId="169" formatCode="0.0%"/>
    <numFmt numFmtId="170" formatCode="mm/dd/yyyy;@"/>
    <numFmt numFmtId="171" formatCode="###\-####"/>
    <numFmt numFmtId="172" formatCode="###\-###\-####"/>
  </numFmts>
  <fonts count="116" x14ac:knownFonts="1">
    <font>
      <sz val="11"/>
      <color theme="1"/>
      <name val="Arial"/>
      <family val="2"/>
    </font>
    <font>
      <sz val="11"/>
      <color theme="1"/>
      <name val="Calibri"/>
      <family val="2"/>
      <scheme val="minor"/>
    </font>
    <font>
      <sz val="11"/>
      <color theme="1"/>
      <name val="Calibri"/>
      <family val="2"/>
      <scheme val="minor"/>
    </font>
    <font>
      <sz val="10"/>
      <color indexed="8"/>
      <name val="Arial"/>
      <family val="2"/>
    </font>
    <font>
      <sz val="9"/>
      <color indexed="8"/>
      <name val="Arial"/>
      <family val="2"/>
    </font>
    <font>
      <sz val="8"/>
      <color indexed="8"/>
      <name val="Arial"/>
      <family val="2"/>
    </font>
    <font>
      <b/>
      <sz val="12"/>
      <color indexed="8"/>
      <name val="Arial"/>
      <family val="2"/>
    </font>
    <font>
      <sz val="8"/>
      <color indexed="81"/>
      <name val="Tahoma"/>
      <family val="2"/>
    </font>
    <font>
      <sz val="10"/>
      <name val="Arial"/>
      <family val="2"/>
    </font>
    <font>
      <b/>
      <sz val="10"/>
      <name val="Arial"/>
      <family val="2"/>
    </font>
    <font>
      <sz val="11"/>
      <color indexed="10"/>
      <name val="Arial"/>
      <family val="2"/>
    </font>
    <font>
      <sz val="8"/>
      <color indexed="10"/>
      <name val="Arial"/>
      <family val="2"/>
    </font>
    <font>
      <sz val="10"/>
      <color indexed="81"/>
      <name val="Tahoma"/>
      <family val="2"/>
    </font>
    <font>
      <b/>
      <sz val="10"/>
      <color indexed="8"/>
      <name val="Arial"/>
      <family val="2"/>
    </font>
    <font>
      <sz val="10"/>
      <color indexed="81"/>
      <name val="Arial"/>
      <family val="2"/>
    </font>
    <font>
      <sz val="9"/>
      <color indexed="10"/>
      <name val="Arial"/>
      <family val="2"/>
    </font>
    <font>
      <sz val="8"/>
      <name val="Arial"/>
      <family val="2"/>
    </font>
    <font>
      <i/>
      <sz val="8"/>
      <color indexed="10"/>
      <name val="Arial"/>
      <family val="2"/>
    </font>
    <font>
      <b/>
      <sz val="11"/>
      <name val="Arial"/>
      <family val="2"/>
    </font>
    <font>
      <vertAlign val="superscript"/>
      <sz val="8"/>
      <color indexed="8"/>
      <name val="Arial"/>
      <family val="2"/>
    </font>
    <font>
      <sz val="9"/>
      <color indexed="81"/>
      <name val="Tahoma"/>
      <family val="2"/>
    </font>
    <font>
      <b/>
      <sz val="10"/>
      <color indexed="81"/>
      <name val="Arial"/>
      <family val="2"/>
    </font>
    <font>
      <sz val="10"/>
      <color indexed="10"/>
      <name val="Arial"/>
      <family val="2"/>
    </font>
    <font>
      <sz val="11"/>
      <color indexed="8"/>
      <name val="Arial"/>
      <family val="2"/>
    </font>
    <font>
      <sz val="11"/>
      <color indexed="8"/>
      <name val="Calibri"/>
      <family val="2"/>
    </font>
    <font>
      <b/>
      <sz val="9"/>
      <color indexed="8"/>
      <name val="Arial"/>
      <family val="2"/>
    </font>
    <font>
      <sz val="11"/>
      <name val="Arial"/>
      <family val="2"/>
    </font>
    <font>
      <b/>
      <sz val="9"/>
      <color indexed="81"/>
      <name val="Tahoma"/>
      <family val="2"/>
    </font>
    <font>
      <b/>
      <sz val="8"/>
      <color indexed="8"/>
      <name val="Arial"/>
      <family val="2"/>
    </font>
    <font>
      <u/>
      <sz val="10"/>
      <color indexed="10"/>
      <name val="Arial"/>
      <family val="2"/>
    </font>
    <font>
      <u/>
      <sz val="10"/>
      <name val="Arial"/>
      <family val="2"/>
    </font>
    <font>
      <sz val="11"/>
      <color indexed="9"/>
      <name val="Arial"/>
      <family val="2"/>
    </font>
    <font>
      <sz val="11"/>
      <color indexed="9"/>
      <name val="Calibri"/>
      <family val="2"/>
    </font>
    <font>
      <sz val="11"/>
      <color theme="1"/>
      <name val="Arial"/>
      <family val="2"/>
    </font>
    <font>
      <sz val="11"/>
      <color theme="0"/>
      <name val="Arial"/>
      <family val="2"/>
    </font>
    <font>
      <b/>
      <sz val="11"/>
      <color theme="0"/>
      <name val="Arial"/>
      <family val="2"/>
    </font>
    <font>
      <u/>
      <sz val="11"/>
      <color theme="10"/>
      <name val="Arial"/>
      <family val="2"/>
    </font>
    <font>
      <b/>
      <sz val="11"/>
      <color theme="1"/>
      <name val="Arial"/>
      <family val="2"/>
    </font>
    <font>
      <sz val="11"/>
      <color rgb="FFFF0000"/>
      <name val="Arial"/>
      <family val="2"/>
    </font>
    <font>
      <b/>
      <sz val="16"/>
      <color theme="1"/>
      <name val="Arial"/>
      <family val="2"/>
    </font>
    <font>
      <sz val="10"/>
      <color theme="1"/>
      <name val="Arial"/>
      <family val="2"/>
    </font>
    <font>
      <b/>
      <sz val="10"/>
      <color rgb="FFFF0000"/>
      <name val="Arial"/>
      <family val="2"/>
    </font>
    <font>
      <sz val="9"/>
      <color theme="1"/>
      <name val="Arial"/>
      <family val="2"/>
    </font>
    <font>
      <b/>
      <sz val="10"/>
      <color theme="1"/>
      <name val="Arial"/>
      <family val="2"/>
    </font>
    <font>
      <sz val="8"/>
      <color theme="1"/>
      <name val="Arial"/>
      <family val="2"/>
    </font>
    <font>
      <b/>
      <sz val="12"/>
      <color theme="1"/>
      <name val="Arial"/>
      <family val="2"/>
    </font>
    <font>
      <sz val="8"/>
      <color rgb="FFFF0000"/>
      <name val="Arial"/>
      <family val="2"/>
    </font>
    <font>
      <sz val="14"/>
      <color theme="1"/>
      <name val="Arial"/>
      <family val="2"/>
    </font>
    <font>
      <b/>
      <sz val="14"/>
      <color rgb="FFFF0000"/>
      <name val="Arial"/>
      <family val="2"/>
    </font>
    <font>
      <b/>
      <sz val="12"/>
      <color rgb="FFFF0000"/>
      <name val="Arial"/>
      <family val="2"/>
    </font>
    <font>
      <b/>
      <sz val="14"/>
      <color theme="1"/>
      <name val="Arial"/>
      <family val="2"/>
    </font>
    <font>
      <b/>
      <sz val="12"/>
      <color theme="1"/>
      <name val="Wingdings"/>
      <charset val="2"/>
    </font>
    <font>
      <sz val="11"/>
      <color rgb="FF92D050"/>
      <name val="Arial"/>
      <family val="2"/>
    </font>
    <font>
      <sz val="7"/>
      <color rgb="FFFF0000"/>
      <name val="Arial"/>
      <family val="2"/>
    </font>
    <font>
      <b/>
      <sz val="16"/>
      <color theme="1"/>
      <name val="Wingdings"/>
      <charset val="2"/>
    </font>
    <font>
      <b/>
      <sz val="11"/>
      <color rgb="FFFF0000"/>
      <name val="Arial"/>
      <family val="2"/>
    </font>
    <font>
      <u/>
      <sz val="10"/>
      <color theme="10"/>
      <name val="Arial"/>
      <family val="2"/>
    </font>
    <font>
      <sz val="10"/>
      <color rgb="FFFF0000"/>
      <name val="Arial"/>
      <family val="2"/>
    </font>
    <font>
      <sz val="12"/>
      <color rgb="FFFF0000"/>
      <name val="Arial"/>
      <family val="2"/>
    </font>
    <font>
      <sz val="11"/>
      <color theme="1"/>
      <name val="Cambria"/>
      <family val="1"/>
    </font>
    <font>
      <sz val="10"/>
      <color theme="0"/>
      <name val="Arial"/>
      <family val="2"/>
    </font>
    <font>
      <sz val="14"/>
      <color rgb="FFFF0000"/>
      <name val="Arial"/>
      <family val="2"/>
    </font>
    <font>
      <sz val="12"/>
      <color theme="1"/>
      <name val="Arial"/>
      <family val="2"/>
    </font>
    <font>
      <i/>
      <sz val="10"/>
      <color theme="1"/>
      <name val="Arial"/>
      <family val="2"/>
    </font>
    <font>
      <b/>
      <sz val="9"/>
      <color rgb="FFFF0000"/>
      <name val="Arial"/>
      <family val="2"/>
    </font>
    <font>
      <sz val="18"/>
      <color theme="1"/>
      <name val="Arial"/>
      <family val="2"/>
    </font>
    <font>
      <b/>
      <sz val="18"/>
      <color theme="1"/>
      <name val="Wingdings"/>
      <charset val="2"/>
    </font>
    <font>
      <b/>
      <sz val="18"/>
      <color theme="1"/>
      <name val="Arial"/>
      <family val="2"/>
    </font>
    <font>
      <sz val="12"/>
      <color rgb="FFC00000"/>
      <name val="Arial"/>
      <family val="2"/>
    </font>
    <font>
      <u/>
      <sz val="8"/>
      <color theme="10"/>
      <name val="Arial"/>
      <family val="2"/>
    </font>
    <font>
      <u/>
      <sz val="11"/>
      <color theme="10"/>
      <name val="Calibri"/>
      <family val="2"/>
      <scheme val="minor"/>
    </font>
    <font>
      <sz val="10"/>
      <name val="Calibri"/>
      <family val="2"/>
      <scheme val="minor"/>
    </font>
    <font>
      <sz val="10"/>
      <color theme="1"/>
      <name val="Calibri"/>
      <family val="2"/>
      <scheme val="minor"/>
    </font>
    <font>
      <sz val="10"/>
      <color theme="0"/>
      <name val="Calibri"/>
      <family val="2"/>
      <scheme val="minor"/>
    </font>
    <font>
      <b/>
      <sz val="10"/>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sz val="10"/>
      <color indexed="8"/>
      <name val="Calibri"/>
      <family val="2"/>
      <scheme val="minor"/>
    </font>
    <font>
      <b/>
      <sz val="10"/>
      <color theme="9" tint="-0.249977111117893"/>
      <name val="Calibri"/>
      <family val="2"/>
      <scheme val="minor"/>
    </font>
    <font>
      <sz val="8"/>
      <name val="Calibri"/>
      <family val="2"/>
      <scheme val="minor"/>
    </font>
    <font>
      <sz val="8"/>
      <color theme="1"/>
      <name val="Calibri"/>
      <family val="2"/>
      <scheme val="minor"/>
    </font>
    <font>
      <sz val="9"/>
      <color theme="1"/>
      <name val="Calibri"/>
      <family val="2"/>
      <scheme val="minor"/>
    </font>
    <font>
      <u/>
      <sz val="10"/>
      <color theme="10"/>
      <name val="Calibri"/>
      <family val="2"/>
      <scheme val="minor"/>
    </font>
    <font>
      <sz val="9"/>
      <color rgb="FFFF0000"/>
      <name val="Calibri"/>
      <family val="2"/>
      <scheme val="minor"/>
    </font>
    <font>
      <b/>
      <sz val="9"/>
      <color theme="1"/>
      <name val="Calibri"/>
      <family val="2"/>
      <scheme val="minor"/>
    </font>
    <font>
      <b/>
      <sz val="9"/>
      <name val="Calibri"/>
      <family val="2"/>
      <scheme val="minor"/>
    </font>
    <font>
      <vertAlign val="superscript"/>
      <sz val="10"/>
      <color theme="1"/>
      <name val="Calibri"/>
      <family val="2"/>
      <scheme val="minor"/>
    </font>
    <font>
      <i/>
      <sz val="9"/>
      <color theme="1"/>
      <name val="Calibri"/>
      <family val="2"/>
      <scheme val="minor"/>
    </font>
    <font>
      <sz val="9.5"/>
      <color theme="1"/>
      <name val="Calibri"/>
      <family val="2"/>
      <scheme val="minor"/>
    </font>
    <font>
      <sz val="9.5"/>
      <color indexed="8"/>
      <name val="Calibri"/>
      <family val="2"/>
      <scheme val="minor"/>
    </font>
    <font>
      <sz val="11"/>
      <color indexed="81"/>
      <name val="Calibri"/>
      <family val="2"/>
      <scheme val="minor"/>
    </font>
    <font>
      <i/>
      <sz val="11"/>
      <color indexed="81"/>
      <name val="Calibri"/>
      <family val="2"/>
      <scheme val="minor"/>
    </font>
    <font>
      <sz val="9.5"/>
      <name val="Calibri"/>
      <family val="2"/>
      <scheme val="minor"/>
    </font>
    <font>
      <sz val="9"/>
      <color indexed="81"/>
      <name val="Calibri"/>
      <family val="2"/>
      <scheme val="minor"/>
    </font>
    <font>
      <sz val="8.5"/>
      <color theme="1"/>
      <name val="Calibri"/>
      <family val="2"/>
      <scheme val="minor"/>
    </font>
    <font>
      <u/>
      <sz val="10"/>
      <color theme="1"/>
      <name val="Calibri"/>
      <family val="2"/>
      <scheme val="minor"/>
    </font>
    <font>
      <b/>
      <sz val="12"/>
      <name val="Calibri"/>
      <family val="2"/>
      <scheme val="minor"/>
    </font>
    <font>
      <sz val="9"/>
      <name val="Calibri"/>
      <family val="2"/>
      <scheme val="minor"/>
    </font>
    <font>
      <sz val="10"/>
      <color theme="5" tint="-0.249977111117893"/>
      <name val="Calibri"/>
      <family val="2"/>
      <scheme val="minor"/>
    </font>
    <font>
      <sz val="12"/>
      <color theme="1"/>
      <name val="Calibri"/>
      <family val="2"/>
      <scheme val="minor"/>
    </font>
    <font>
      <b/>
      <sz val="12"/>
      <color rgb="FFFF0000"/>
      <name val="Calibri"/>
      <family val="2"/>
      <scheme val="minor"/>
    </font>
    <font>
      <sz val="12"/>
      <color theme="0"/>
      <name val="Calibri"/>
      <family val="2"/>
      <scheme val="minor"/>
    </font>
    <font>
      <sz val="10"/>
      <color theme="0" tint="-4.9989318521683403E-2"/>
      <name val="Calibri"/>
      <family val="2"/>
      <scheme val="minor"/>
    </font>
    <font>
      <u/>
      <sz val="10"/>
      <color theme="0" tint="-4.9989318521683403E-2"/>
      <name val="Calibri"/>
      <family val="2"/>
      <scheme val="minor"/>
    </font>
    <font>
      <sz val="9"/>
      <color theme="0" tint="-4.9989318521683403E-2"/>
      <name val="Calibri"/>
      <family val="2"/>
      <scheme val="minor"/>
    </font>
    <font>
      <sz val="8"/>
      <color theme="0" tint="-4.9989318521683403E-2"/>
      <name val="Calibri"/>
      <family val="2"/>
      <scheme val="minor"/>
    </font>
    <font>
      <sz val="11"/>
      <color theme="0" tint="-4.9989318521683403E-2"/>
      <name val="Calibri"/>
      <family val="2"/>
    </font>
    <font>
      <sz val="12"/>
      <color theme="0" tint="-4.9989318521683403E-2"/>
      <name val="Calibri"/>
      <family val="2"/>
      <scheme val="minor"/>
    </font>
    <font>
      <b/>
      <sz val="9"/>
      <color theme="0" tint="-4.9989318521683403E-2"/>
      <name val="Calibri"/>
      <family val="2"/>
      <scheme val="minor"/>
    </font>
    <font>
      <b/>
      <sz val="11"/>
      <color theme="1"/>
      <name val="Calibri"/>
      <family val="2"/>
      <scheme val="minor"/>
    </font>
    <font>
      <b/>
      <sz val="11"/>
      <color theme="1"/>
      <name val="Wingdings"/>
      <charset val="2"/>
    </font>
    <font>
      <i/>
      <sz val="9"/>
      <name val="Calibri"/>
      <family val="2"/>
      <scheme val="minor"/>
    </font>
    <font>
      <b/>
      <sz val="11"/>
      <name val="Calibri"/>
      <family val="2"/>
      <scheme val="minor"/>
    </font>
    <font>
      <b/>
      <i/>
      <sz val="10"/>
      <name val="Calibri"/>
      <family val="2"/>
      <scheme val="minor"/>
    </font>
    <font>
      <i/>
      <sz val="10"/>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1" tint="0.24994659260841701"/>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gradientFill degree="90">
        <stop position="0">
          <color theme="2"/>
        </stop>
        <stop position="1">
          <color theme="0"/>
        </stop>
      </gradientFill>
    </fill>
    <fill>
      <patternFill patternType="solid">
        <fgColor theme="2"/>
        <bgColor indexed="64"/>
      </patternFill>
    </fill>
  </fills>
  <borders count="148">
    <border>
      <left/>
      <right/>
      <top/>
      <bottom/>
      <diagonal/>
    </border>
    <border>
      <left/>
      <right style="hair">
        <color indexed="64"/>
      </right>
      <top/>
      <bottom/>
      <diagonal/>
    </border>
    <border>
      <left/>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hair">
        <color indexed="64"/>
      </left>
      <right/>
      <top style="hair">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hair">
        <color indexed="64"/>
      </bottom>
      <diagonal/>
    </border>
    <border>
      <left/>
      <right style="hair">
        <color indexed="64"/>
      </right>
      <top style="hair">
        <color indexed="64"/>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hair">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theme="9" tint="-0.24994659260841701"/>
      </left>
      <right/>
      <top style="thin">
        <color theme="9" tint="-0.24994659260841701"/>
      </top>
      <bottom style="hair">
        <color indexed="64"/>
      </bottom>
      <diagonal/>
    </border>
    <border>
      <left/>
      <right/>
      <top style="thin">
        <color theme="9" tint="-0.24994659260841701"/>
      </top>
      <bottom style="hair">
        <color indexed="64"/>
      </bottom>
      <diagonal/>
    </border>
    <border>
      <left style="hair">
        <color theme="1"/>
      </left>
      <right/>
      <top style="thin">
        <color theme="9" tint="-0.24994659260841701"/>
      </top>
      <bottom style="hair">
        <color indexed="64"/>
      </bottom>
      <diagonal/>
    </border>
    <border>
      <left/>
      <right style="hair">
        <color indexed="64"/>
      </right>
      <top style="thin">
        <color theme="9" tint="-0.24994659260841701"/>
      </top>
      <bottom style="hair">
        <color indexed="64"/>
      </bottom>
      <diagonal/>
    </border>
    <border>
      <left style="hair">
        <color indexed="64"/>
      </left>
      <right/>
      <top style="thin">
        <color theme="9" tint="-0.24994659260841701"/>
      </top>
      <bottom style="hair">
        <color indexed="64"/>
      </bottom>
      <diagonal/>
    </border>
    <border>
      <left/>
      <right style="thin">
        <color theme="9" tint="-0.24994659260841701"/>
      </right>
      <top style="thin">
        <color theme="9" tint="-0.24994659260841701"/>
      </top>
      <bottom style="hair">
        <color indexed="64"/>
      </bottom>
      <diagonal/>
    </border>
    <border>
      <left/>
      <right style="thin">
        <color theme="9" tint="-0.24994659260841701"/>
      </right>
      <top/>
      <bottom style="hair">
        <color indexed="64"/>
      </bottom>
      <diagonal/>
    </border>
    <border>
      <left style="thin">
        <color theme="9" tint="-0.24994659260841701"/>
      </left>
      <right/>
      <top style="hair">
        <color indexed="64"/>
      </top>
      <bottom style="hair">
        <color indexed="64"/>
      </bottom>
      <diagonal/>
    </border>
    <border>
      <left/>
      <right style="thin">
        <color theme="9" tint="-0.24994659260841701"/>
      </right>
      <top/>
      <bottom/>
      <diagonal/>
    </border>
    <border>
      <left style="thin">
        <color theme="9" tint="-0.24994659260841701"/>
      </left>
      <right/>
      <top style="hair">
        <color indexed="64"/>
      </top>
      <bottom style="thin">
        <color theme="9" tint="-0.24994659260841701"/>
      </bottom>
      <diagonal/>
    </border>
    <border>
      <left/>
      <right/>
      <top style="hair">
        <color indexed="64"/>
      </top>
      <bottom style="thin">
        <color theme="9" tint="-0.24994659260841701"/>
      </bottom>
      <diagonal/>
    </border>
    <border>
      <left/>
      <right style="hair">
        <color theme="1"/>
      </right>
      <top style="hair">
        <color indexed="64"/>
      </top>
      <bottom style="thin">
        <color theme="9" tint="-0.24994659260841701"/>
      </bottom>
      <diagonal/>
    </border>
    <border>
      <left style="hair">
        <color theme="1"/>
      </left>
      <right/>
      <top style="hair">
        <color indexed="64"/>
      </top>
      <bottom style="thin">
        <color theme="9" tint="-0.24994659260841701"/>
      </bottom>
      <diagonal/>
    </border>
    <border>
      <left/>
      <right style="hair">
        <color indexed="64"/>
      </right>
      <top style="hair">
        <color indexed="64"/>
      </top>
      <bottom style="thin">
        <color theme="9" tint="-0.24994659260841701"/>
      </bottom>
      <diagonal/>
    </border>
    <border>
      <left style="hair">
        <color indexed="64"/>
      </left>
      <right/>
      <top style="hair">
        <color indexed="64"/>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style="hair">
        <color indexed="64"/>
      </right>
      <top style="thin">
        <color theme="9" tint="-0.24994659260841701"/>
      </top>
      <bottom style="hair">
        <color indexed="64"/>
      </bottom>
      <diagonal/>
    </border>
    <border>
      <left style="thin">
        <color theme="9" tint="-0.24994659260841701"/>
      </left>
      <right style="hair">
        <color indexed="64"/>
      </right>
      <top style="hair">
        <color indexed="64"/>
      </top>
      <bottom style="hair">
        <color indexed="64"/>
      </bottom>
      <diagonal/>
    </border>
    <border>
      <left/>
      <right style="thin">
        <color theme="9" tint="-0.24994659260841701"/>
      </right>
      <top style="hair">
        <color indexed="64"/>
      </top>
      <bottom style="hair">
        <color indexed="64"/>
      </bottom>
      <diagonal/>
    </border>
    <border>
      <left style="thin">
        <color theme="9" tint="-0.24994659260841701"/>
      </left>
      <right style="hair">
        <color indexed="64"/>
      </right>
      <top style="hair">
        <color indexed="64"/>
      </top>
      <bottom style="thin">
        <color theme="9" tint="-0.24994659260841701"/>
      </bottom>
      <diagonal/>
    </border>
    <border>
      <left/>
      <right style="thin">
        <color theme="9" tint="-0.24994659260841701"/>
      </right>
      <top style="hair">
        <color indexed="64"/>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hair">
        <color indexed="64"/>
      </right>
      <top style="thin">
        <color theme="9" tint="-0.24994659260841701"/>
      </top>
      <bottom style="thin">
        <color theme="9" tint="-0.24994659260841701"/>
      </bottom>
      <diagonal/>
    </border>
    <border>
      <left style="hair">
        <color indexed="64"/>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style="hair">
        <color indexed="64"/>
      </right>
      <top style="thin">
        <color theme="9" tint="-0.24994659260841701"/>
      </top>
      <bottom style="thin">
        <color theme="9" tint="-0.24994659260841701"/>
      </bottom>
      <diagonal/>
    </border>
    <border>
      <left style="hair">
        <color indexed="64"/>
      </left>
      <right style="hair">
        <color indexed="64"/>
      </right>
      <top style="thin">
        <color theme="9" tint="-0.24994659260841701"/>
      </top>
      <bottom style="thin">
        <color theme="9" tint="-0.24994659260841701"/>
      </bottom>
      <diagonal/>
    </border>
    <border>
      <left style="thin">
        <color theme="9" tint="-0.24994659260841701"/>
      </left>
      <right/>
      <top/>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tint="-0.24994659260841701"/>
      </left>
      <right/>
      <top/>
      <bottom style="thin">
        <color theme="9" tint="-0.24994659260841701"/>
      </bottom>
      <diagonal/>
    </border>
    <border>
      <left style="hair">
        <color indexed="64"/>
      </left>
      <right style="hair">
        <color indexed="64"/>
      </right>
      <top style="thin">
        <color theme="9" tint="-0.24994659260841701"/>
      </top>
      <bottom style="hair">
        <color indexed="64"/>
      </bottom>
      <diagonal/>
    </border>
    <border>
      <left/>
      <right style="hair">
        <color theme="1"/>
      </right>
      <top style="thin">
        <color theme="9" tint="-0.24994659260841701"/>
      </top>
      <bottom style="hair">
        <color indexed="64"/>
      </bottom>
      <diagonal/>
    </border>
    <border>
      <left style="thin">
        <color theme="9" tint="-0.24994659260841701"/>
      </left>
      <right style="hair">
        <color indexed="64"/>
      </right>
      <top style="hair">
        <color indexed="64"/>
      </top>
      <bottom/>
      <diagonal/>
    </border>
    <border>
      <left/>
      <right style="hair">
        <color theme="9" tint="-0.24994659260841701"/>
      </right>
      <top/>
      <bottom/>
      <diagonal/>
    </border>
    <border>
      <left style="medium">
        <color theme="9" tint="-0.24994659260841701"/>
      </left>
      <right/>
      <top style="thin">
        <color theme="9" tint="-0.24994659260841701"/>
      </top>
      <bottom style="thin">
        <color theme="9" tint="-0.24994659260841701"/>
      </bottom>
      <diagonal/>
    </border>
    <border>
      <left style="hair">
        <color indexed="64"/>
      </left>
      <right style="thin">
        <color theme="9" tint="-0.24994659260841701"/>
      </right>
      <top style="thin">
        <color theme="9" tint="-0.24994659260841701"/>
      </top>
      <bottom style="hair">
        <color indexed="64"/>
      </bottom>
      <diagonal/>
    </border>
    <border>
      <left style="hair">
        <color indexed="64"/>
      </left>
      <right style="thin">
        <color theme="9" tint="-0.24994659260841701"/>
      </right>
      <top style="hair">
        <color indexed="64"/>
      </top>
      <bottom/>
      <diagonal/>
    </border>
    <border>
      <left/>
      <right style="hair">
        <color indexed="64"/>
      </right>
      <top style="thin">
        <color theme="9" tint="-0.24994659260841701"/>
      </top>
      <bottom/>
      <diagonal/>
    </border>
    <border>
      <left style="hair">
        <color indexed="64"/>
      </left>
      <right/>
      <top style="thin">
        <color theme="9" tint="-0.24994659260841701"/>
      </top>
      <bottom/>
      <diagonal/>
    </border>
    <border>
      <left style="thin">
        <color theme="9" tint="-0.24994659260841701"/>
      </left>
      <right/>
      <top style="thin">
        <color theme="9" tint="-0.24994659260841701"/>
      </top>
      <bottom style="hair">
        <color theme="1"/>
      </bottom>
      <diagonal/>
    </border>
    <border>
      <left/>
      <right/>
      <top style="thin">
        <color theme="9" tint="-0.24994659260841701"/>
      </top>
      <bottom style="hair">
        <color theme="1"/>
      </bottom>
      <diagonal/>
    </border>
    <border>
      <left/>
      <right style="thin">
        <color theme="9" tint="-0.24994659260841701"/>
      </right>
      <top style="thin">
        <color theme="9" tint="-0.24994659260841701"/>
      </top>
      <bottom style="hair">
        <color theme="1"/>
      </bottom>
      <diagonal/>
    </border>
    <border>
      <left style="thin">
        <color theme="9" tint="-0.24994659260841701"/>
      </left>
      <right/>
      <top style="hair">
        <color theme="1"/>
      </top>
      <bottom/>
      <diagonal/>
    </border>
    <border>
      <left style="thin">
        <color theme="9" tint="-0.24994659260841701"/>
      </left>
      <right/>
      <top/>
      <bottom style="hair">
        <color indexed="64"/>
      </bottom>
      <diagonal/>
    </border>
    <border>
      <left style="hair">
        <color indexed="64"/>
      </left>
      <right style="hair">
        <color indexed="64"/>
      </right>
      <top style="hair">
        <color indexed="64"/>
      </top>
      <bottom style="thin">
        <color theme="9" tint="-0.24994659260841701"/>
      </bottom>
      <diagonal/>
    </border>
    <border>
      <left style="hair">
        <color indexed="64"/>
      </left>
      <right style="thin">
        <color theme="9" tint="-0.24994659260841701"/>
      </right>
      <top style="hair">
        <color indexed="64"/>
      </top>
      <bottom style="thin">
        <color theme="9" tint="-0.24994659260841701"/>
      </bottom>
      <diagonal/>
    </border>
    <border>
      <left/>
      <right style="hair">
        <color indexed="64"/>
      </right>
      <top/>
      <bottom style="thin">
        <color theme="9" tint="-0.24994659260841701"/>
      </bottom>
      <diagonal/>
    </border>
    <border>
      <left style="thin">
        <color theme="9" tint="-0.24994659260841701"/>
      </left>
      <right/>
      <top style="hair">
        <color theme="9" tint="-0.24994659260841701"/>
      </top>
      <bottom style="hair">
        <color theme="9" tint="-0.24994659260841701"/>
      </bottom>
      <diagonal/>
    </border>
    <border>
      <left/>
      <right/>
      <top style="hair">
        <color theme="9" tint="-0.24994659260841701"/>
      </top>
      <bottom style="hair">
        <color theme="9" tint="-0.24994659260841701"/>
      </bottom>
      <diagonal/>
    </border>
    <border>
      <left/>
      <right style="hair">
        <color indexed="64"/>
      </right>
      <top style="hair">
        <color theme="9" tint="-0.24994659260841701"/>
      </top>
      <bottom style="hair">
        <color theme="9" tint="-0.24994659260841701"/>
      </bottom>
      <diagonal/>
    </border>
    <border>
      <left/>
      <right style="thin">
        <color theme="9" tint="-0.24994659260841701"/>
      </right>
      <top style="hair">
        <color theme="9" tint="-0.24994659260841701"/>
      </top>
      <bottom style="hair">
        <color theme="9" tint="-0.24994659260841701"/>
      </bottom>
      <diagonal/>
    </border>
    <border>
      <left style="hair">
        <color indexed="64"/>
      </left>
      <right/>
      <top/>
      <bottom style="thin">
        <color theme="9" tint="-0.24994659260841701"/>
      </bottom>
      <diagonal/>
    </border>
    <border>
      <left style="hair">
        <color indexed="64"/>
      </left>
      <right/>
      <top style="hair">
        <color theme="9" tint="-0.24994659260841701"/>
      </top>
      <bottom style="hair">
        <color theme="9" tint="-0.24994659260841701"/>
      </bottom>
      <diagonal/>
    </border>
    <border>
      <left style="thin">
        <color theme="9" tint="-0.24994659260841701"/>
      </left>
      <right/>
      <top style="hair">
        <color theme="1"/>
      </top>
      <bottom style="hair">
        <color theme="1"/>
      </bottom>
      <diagonal/>
    </border>
    <border>
      <left/>
      <right style="hair">
        <color theme="1"/>
      </right>
      <top style="hair">
        <color theme="1"/>
      </top>
      <bottom style="hair">
        <color theme="1"/>
      </bottom>
      <diagonal/>
    </border>
    <border>
      <left/>
      <right/>
      <top style="hair">
        <color theme="1"/>
      </top>
      <bottom/>
      <diagonal/>
    </border>
    <border>
      <left style="hair">
        <color indexed="64"/>
      </left>
      <right/>
      <top style="thin">
        <color theme="9" tint="-0.24994659260841701"/>
      </top>
      <bottom style="hair">
        <color theme="9" tint="-0.24994659260841701"/>
      </bottom>
      <diagonal/>
    </border>
    <border>
      <left/>
      <right/>
      <top style="thin">
        <color theme="9" tint="-0.24994659260841701"/>
      </top>
      <bottom style="hair">
        <color theme="9" tint="-0.24994659260841701"/>
      </bottom>
      <diagonal/>
    </border>
    <border>
      <left/>
      <right style="thin">
        <color theme="9" tint="-0.24994659260841701"/>
      </right>
      <top style="thin">
        <color theme="9" tint="-0.24994659260841701"/>
      </top>
      <bottom style="hair">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style="hair">
        <color theme="1"/>
      </right>
      <top/>
      <bottom style="thin">
        <color theme="9" tint="-0.24994659260841701"/>
      </bottom>
      <diagonal/>
    </border>
    <border>
      <left/>
      <right style="hair">
        <color theme="1"/>
      </right>
      <top style="hair">
        <color theme="1"/>
      </top>
      <bottom style="thin">
        <color theme="9" tint="-0.24994659260841701"/>
      </bottom>
      <diagonal/>
    </border>
    <border>
      <left/>
      <right/>
      <top style="hair">
        <color theme="1"/>
      </top>
      <bottom style="thin">
        <color theme="9" tint="-0.24994659260841701"/>
      </bottom>
      <diagonal/>
    </border>
    <border>
      <left style="hair">
        <color theme="1"/>
      </left>
      <right/>
      <top style="hair">
        <color theme="1"/>
      </top>
      <bottom style="thin">
        <color theme="9" tint="-0.24994659260841701"/>
      </bottom>
      <diagonal/>
    </border>
    <border>
      <left/>
      <right style="thin">
        <color theme="9" tint="-0.24994659260841701"/>
      </right>
      <top style="hair">
        <color theme="1"/>
      </top>
      <bottom style="thin">
        <color theme="9" tint="-0.24994659260841701"/>
      </bottom>
      <diagonal/>
    </border>
    <border>
      <left/>
      <right style="thin">
        <color rgb="FFFF0000"/>
      </right>
      <top style="hair">
        <color theme="1"/>
      </top>
      <bottom style="thin">
        <color theme="9" tint="-0.24994659260841701"/>
      </bottom>
      <diagonal/>
    </border>
    <border>
      <left style="hair">
        <color theme="1"/>
      </left>
      <right/>
      <top/>
      <bottom style="thin">
        <color theme="9" tint="-0.24994659260841701"/>
      </bottom>
      <diagonal/>
    </border>
    <border>
      <left style="hair">
        <color theme="1"/>
      </left>
      <right/>
      <top style="thin">
        <color theme="9" tint="-0.24994659260841701"/>
      </top>
      <bottom style="hair">
        <color theme="1"/>
      </bottom>
      <diagonal/>
    </border>
    <border>
      <left/>
      <right style="hair">
        <color theme="1"/>
      </right>
      <top style="thin">
        <color theme="9" tint="-0.24994659260841701"/>
      </top>
      <bottom style="hair">
        <color theme="1"/>
      </bottom>
      <diagonal/>
    </border>
    <border>
      <left/>
      <right style="hair">
        <color theme="1"/>
      </right>
      <top style="thin">
        <color theme="9" tint="-0.24994659260841701"/>
      </top>
      <bottom/>
      <diagonal/>
    </border>
  </borders>
  <cellStyleXfs count="9">
    <xf numFmtId="0" fontId="0" fillId="0" borderId="0"/>
    <xf numFmtId="43" fontId="33" fillId="0" borderId="0" applyFont="0" applyFill="0" applyBorder="0" applyAlignment="0" applyProtection="0"/>
    <xf numFmtId="44" fontId="33"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9" fontId="33" fillId="0" borderId="0" applyFont="0" applyFill="0" applyBorder="0" applyAlignment="0" applyProtection="0"/>
    <xf numFmtId="0" fontId="70" fillId="0" borderId="0" applyNumberFormat="0" applyFill="0" applyBorder="0" applyAlignment="0" applyProtection="0"/>
    <xf numFmtId="0" fontId="2" fillId="0" borderId="0"/>
    <xf numFmtId="0" fontId="1" fillId="0" borderId="0"/>
  </cellStyleXfs>
  <cellXfs count="1194">
    <xf numFmtId="0" fontId="0" fillId="0" borderId="0" xfId="0"/>
    <xf numFmtId="3" fontId="39" fillId="0" borderId="0" xfId="0" applyNumberFormat="1" applyFont="1" applyBorder="1" applyAlignment="1">
      <alignment horizontal="left" vertical="center"/>
    </xf>
    <xf numFmtId="3" fontId="40" fillId="0" borderId="0" xfId="0" applyNumberFormat="1" applyFont="1" applyBorder="1" applyAlignment="1">
      <alignment horizontal="center" vertical="center"/>
    </xf>
    <xf numFmtId="3" fontId="40" fillId="0" borderId="0" xfId="0" applyNumberFormat="1" applyFont="1" applyAlignment="1">
      <alignment horizontal="left" vertical="center"/>
    </xf>
    <xf numFmtId="3" fontId="40" fillId="0" borderId="0" xfId="0" applyNumberFormat="1" applyFont="1" applyBorder="1" applyAlignment="1">
      <alignment horizontal="right" vertical="center"/>
    </xf>
    <xf numFmtId="0" fontId="0" fillId="0" borderId="0" xfId="0" applyBorder="1" applyAlignment="1">
      <alignment horizontal="left" vertical="center"/>
    </xf>
    <xf numFmtId="0" fontId="0" fillId="0" borderId="0" xfId="0" applyAlignment="1">
      <alignment vertical="center"/>
    </xf>
    <xf numFmtId="0" fontId="37" fillId="0" borderId="0" xfId="0" applyFont="1" applyAlignment="1">
      <alignment vertical="center"/>
    </xf>
    <xf numFmtId="0" fontId="37" fillId="0" borderId="0" xfId="0" applyFont="1"/>
    <xf numFmtId="0" fontId="40" fillId="0" borderId="0" xfId="0" applyFont="1" applyAlignment="1">
      <alignment vertical="center"/>
    </xf>
    <xf numFmtId="0" fontId="0" fillId="0" borderId="1" xfId="0" applyBorder="1" applyAlignment="1">
      <alignment vertical="center"/>
    </xf>
    <xf numFmtId="3" fontId="0" fillId="0" borderId="0" xfId="0" applyNumberFormat="1" applyBorder="1" applyAlignment="1">
      <alignment horizontal="left" vertical="center"/>
    </xf>
    <xf numFmtId="164" fontId="40" fillId="0" borderId="0" xfId="0" applyNumberFormat="1" applyFont="1" applyBorder="1" applyAlignment="1">
      <alignment horizontal="center" vertical="center"/>
    </xf>
    <xf numFmtId="0" fontId="40" fillId="0" borderId="0" xfId="0" applyFont="1" applyBorder="1" applyAlignment="1">
      <alignment vertical="center"/>
    </xf>
    <xf numFmtId="0" fontId="41" fillId="0" borderId="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2" borderId="0" xfId="0" applyFill="1" applyAlignment="1">
      <alignment vertical="center"/>
    </xf>
    <xf numFmtId="0" fontId="37" fillId="0" borderId="0" xfId="0" applyFont="1" applyAlignment="1">
      <alignment horizontal="center" vertical="center" wrapText="1"/>
    </xf>
    <xf numFmtId="3" fontId="40" fillId="0" borderId="3" xfId="0" applyNumberFormat="1" applyFont="1" applyBorder="1" applyAlignment="1">
      <alignment horizontal="left" vertical="center"/>
    </xf>
    <xf numFmtId="0" fontId="0" fillId="0" borderId="0" xfId="0" applyAlignment="1">
      <alignment vertical="center"/>
    </xf>
    <xf numFmtId="0" fontId="40" fillId="0" borderId="0" xfId="0" applyFont="1" applyBorder="1" applyAlignment="1">
      <alignment horizontal="center" vertical="center"/>
    </xf>
    <xf numFmtId="164" fontId="0" fillId="0" borderId="0" xfId="0" applyNumberFormat="1" applyFont="1" applyBorder="1" applyAlignment="1">
      <alignment horizontal="center" vertical="center"/>
    </xf>
    <xf numFmtId="0" fontId="40" fillId="0" borderId="4" xfId="0" applyFont="1" applyBorder="1" applyAlignment="1">
      <alignment vertical="center"/>
    </xf>
    <xf numFmtId="0" fontId="42" fillId="0" borderId="0" xfId="0" applyFont="1" applyBorder="1" applyAlignment="1">
      <alignment vertical="center"/>
    </xf>
    <xf numFmtId="0" fontId="0" fillId="0" borderId="0" xfId="0" applyAlignment="1" applyProtection="1">
      <alignment vertical="center"/>
    </xf>
    <xf numFmtId="0" fontId="40" fillId="0" borderId="0" xfId="0" applyFont="1" applyAlignment="1" applyProtection="1">
      <alignment vertical="center"/>
    </xf>
    <xf numFmtId="0" fontId="40" fillId="0" borderId="0" xfId="0" applyFont="1" applyBorder="1" applyAlignment="1" applyProtection="1">
      <alignment horizontal="center" vertical="center"/>
    </xf>
    <xf numFmtId="0" fontId="40" fillId="0" borderId="0" xfId="0" applyFont="1" applyBorder="1" applyAlignment="1" applyProtection="1">
      <alignment vertical="center"/>
    </xf>
    <xf numFmtId="0" fontId="37" fillId="0" borderId="0" xfId="0" applyFont="1" applyAlignment="1" applyProtection="1">
      <alignment vertical="center"/>
    </xf>
    <xf numFmtId="0" fontId="37" fillId="0" borderId="0" xfId="0" applyFont="1" applyBorder="1" applyAlignment="1" applyProtection="1">
      <alignment vertical="center"/>
    </xf>
    <xf numFmtId="0" fontId="37" fillId="0" borderId="0" xfId="0" applyFont="1" applyBorder="1" applyAlignment="1" applyProtection="1">
      <alignment horizontal="center" vertical="center"/>
    </xf>
    <xf numFmtId="3" fontId="0" fillId="0" borderId="0" xfId="0" applyNumberFormat="1" applyAlignment="1" applyProtection="1">
      <alignment vertical="center"/>
    </xf>
    <xf numFmtId="0" fontId="0" fillId="0" borderId="0" xfId="0" applyFont="1" applyAlignment="1" applyProtection="1">
      <alignment vertical="center"/>
    </xf>
    <xf numFmtId="0" fontId="43" fillId="0" borderId="0" xfId="0" applyFont="1" applyBorder="1" applyAlignment="1" applyProtection="1">
      <alignment horizontal="center" vertical="center"/>
    </xf>
    <xf numFmtId="0" fontId="40" fillId="0" borderId="2" xfId="0" applyFont="1" applyBorder="1" applyAlignment="1" applyProtection="1">
      <alignment vertical="center"/>
    </xf>
    <xf numFmtId="0" fontId="43" fillId="0" borderId="0" xfId="0" applyFont="1" applyBorder="1" applyAlignment="1" applyProtection="1">
      <alignment vertical="center"/>
    </xf>
    <xf numFmtId="0" fontId="40" fillId="0" borderId="5" xfId="0" applyFont="1" applyBorder="1" applyAlignment="1" applyProtection="1">
      <alignment vertical="center"/>
    </xf>
    <xf numFmtId="0" fontId="0" fillId="0" borderId="0" xfId="0" applyAlignment="1" applyProtection="1">
      <alignment vertical="center"/>
    </xf>
    <xf numFmtId="0" fontId="0" fillId="0" borderId="0" xfId="0" applyAlignment="1">
      <alignment vertical="center"/>
    </xf>
    <xf numFmtId="0" fontId="40" fillId="0" borderId="6" xfId="0" applyFont="1" applyBorder="1" applyAlignment="1">
      <alignment vertical="center"/>
    </xf>
    <xf numFmtId="0" fontId="0" fillId="0" borderId="0" xfId="0" applyBorder="1" applyAlignment="1" applyProtection="1">
      <alignment vertical="center"/>
      <protection locked="0"/>
    </xf>
    <xf numFmtId="0" fontId="40" fillId="0" borderId="7" xfId="0" applyFont="1" applyBorder="1" applyAlignment="1">
      <alignment vertical="center"/>
    </xf>
    <xf numFmtId="0" fontId="40" fillId="0" borderId="0" xfId="0" applyFont="1" applyBorder="1" applyAlignment="1" applyProtection="1">
      <alignment vertical="center"/>
      <protection locked="0"/>
    </xf>
    <xf numFmtId="0" fontId="0" fillId="0" borderId="0" xfId="0" applyAlignment="1">
      <alignment vertical="center"/>
    </xf>
    <xf numFmtId="0" fontId="0" fillId="0" borderId="0" xfId="0" applyBorder="1" applyAlignment="1" applyProtection="1">
      <alignment vertical="center"/>
    </xf>
    <xf numFmtId="0" fontId="40" fillId="0" borderId="2" xfId="0" applyFont="1" applyBorder="1" applyAlignment="1" applyProtection="1"/>
    <xf numFmtId="0" fontId="40" fillId="0" borderId="0" xfId="0" applyFont="1" applyBorder="1" applyAlignment="1" applyProtection="1">
      <alignment vertical="center"/>
      <protection locked="0"/>
    </xf>
    <xf numFmtId="0" fontId="0" fillId="0" borderId="2" xfId="0" applyFont="1" applyBorder="1" applyAlignment="1">
      <alignment vertical="center"/>
    </xf>
    <xf numFmtId="0" fontId="44" fillId="0" borderId="0" xfId="0" applyFont="1" applyBorder="1" applyAlignment="1" applyProtection="1">
      <alignment vertical="top"/>
      <protection locked="0"/>
    </xf>
    <xf numFmtId="0" fontId="37" fillId="0" borderId="2" xfId="0" applyFont="1" applyBorder="1" applyAlignment="1" applyProtection="1">
      <alignment horizontal="center" vertical="center"/>
      <protection locked="0"/>
    </xf>
    <xf numFmtId="0" fontId="0" fillId="0" borderId="0" xfId="0" applyFont="1" applyBorder="1" applyAlignment="1" applyProtection="1">
      <alignment vertical="center"/>
    </xf>
    <xf numFmtId="0" fontId="37" fillId="0" borderId="0" xfId="0" applyFont="1" applyBorder="1" applyAlignment="1" applyProtection="1">
      <alignment horizontal="center" vertical="center"/>
      <protection locked="0"/>
    </xf>
    <xf numFmtId="0" fontId="40" fillId="0" borderId="7" xfId="0" applyFont="1" applyBorder="1" applyAlignment="1" applyProtection="1">
      <alignment vertical="center"/>
    </xf>
    <xf numFmtId="0" fontId="45" fillId="0" borderId="0" xfId="0" applyFont="1" applyBorder="1" applyAlignment="1" applyProtection="1">
      <alignment vertical="center"/>
    </xf>
    <xf numFmtId="0" fontId="45" fillId="0" borderId="0" xfId="0" applyFont="1" applyBorder="1" applyAlignment="1">
      <alignment vertical="center"/>
    </xf>
    <xf numFmtId="3" fontId="45" fillId="0" borderId="0" xfId="0" applyNumberFormat="1" applyFont="1" applyBorder="1" applyAlignment="1">
      <alignment horizontal="left" vertical="center"/>
    </xf>
    <xf numFmtId="0" fontId="0" fillId="0" borderId="8" xfId="0" applyBorder="1" applyAlignment="1" applyProtection="1">
      <alignment vertical="center"/>
      <protection locked="0"/>
    </xf>
    <xf numFmtId="0" fontId="42" fillId="0" borderId="0" xfId="0" applyFont="1" applyBorder="1" applyAlignment="1">
      <alignment horizontal="center" vertical="center"/>
    </xf>
    <xf numFmtId="0" fontId="0" fillId="0" borderId="0" xfId="0"/>
    <xf numFmtId="0" fontId="0" fillId="0" borderId="0" xfId="0" applyFont="1" applyAlignment="1">
      <alignment horizontal="center"/>
    </xf>
    <xf numFmtId="0" fontId="0" fillId="0" borderId="0" xfId="0" applyAlignment="1">
      <alignment vertical="center"/>
    </xf>
    <xf numFmtId="0" fontId="0" fillId="0" borderId="0" xfId="0" applyBorder="1" applyAlignment="1" applyProtection="1">
      <alignment horizontal="left" vertical="center"/>
    </xf>
    <xf numFmtId="0" fontId="0" fillId="0" borderId="0" xfId="0" applyFont="1" applyFill="1" applyAlignment="1" applyProtection="1">
      <alignment vertical="center"/>
    </xf>
    <xf numFmtId="0" fontId="0" fillId="0" borderId="0" xfId="0" applyFont="1" applyFill="1" applyAlignment="1">
      <alignment vertical="center"/>
    </xf>
    <xf numFmtId="0" fontId="40" fillId="0" borderId="9" xfId="0" applyFont="1" applyBorder="1" applyAlignment="1">
      <alignment vertical="center"/>
    </xf>
    <xf numFmtId="0" fontId="40" fillId="0" borderId="0" xfId="0" applyFont="1"/>
    <xf numFmtId="0" fontId="0" fillId="0" borderId="0" xfId="0" applyAlignment="1">
      <alignment vertical="center"/>
    </xf>
    <xf numFmtId="0" fontId="40" fillId="0" borderId="2" xfId="0" applyFont="1" applyBorder="1" applyAlignment="1">
      <alignment horizontal="center" vertical="center"/>
    </xf>
    <xf numFmtId="0" fontId="40" fillId="0" borderId="5" xfId="0" applyFont="1" applyBorder="1" applyAlignment="1">
      <alignment horizontal="center" vertical="center"/>
    </xf>
    <xf numFmtId="0" fontId="40" fillId="0" borderId="2" xfId="0" applyFont="1" applyBorder="1" applyAlignment="1">
      <alignment vertical="center"/>
    </xf>
    <xf numFmtId="0" fontId="40" fillId="0" borderId="10" xfId="0" applyFont="1" applyBorder="1" applyAlignment="1">
      <alignment vertical="center"/>
    </xf>
    <xf numFmtId="0" fontId="40" fillId="0" borderId="0" xfId="0" applyFont="1" applyBorder="1" applyProtection="1"/>
    <xf numFmtId="0" fontId="43" fillId="3" borderId="8" xfId="0" applyFont="1" applyFill="1" applyBorder="1" applyAlignment="1" applyProtection="1">
      <alignment horizontal="center" vertical="center"/>
    </xf>
    <xf numFmtId="0" fontId="0" fillId="0" borderId="0" xfId="0" applyBorder="1" applyAlignment="1">
      <alignment vertical="center"/>
    </xf>
    <xf numFmtId="0" fontId="40" fillId="0" borderId="0" xfId="0" applyFont="1" applyBorder="1" applyAlignment="1">
      <alignment vertical="center"/>
    </xf>
    <xf numFmtId="0" fontId="43" fillId="0" borderId="11" xfId="0" applyFont="1" applyBorder="1" applyAlignment="1">
      <alignment vertical="center"/>
    </xf>
    <xf numFmtId="0" fontId="40" fillId="0" borderId="12" xfId="0" applyFont="1" applyBorder="1" applyAlignment="1">
      <alignment horizontal="center" vertical="center"/>
    </xf>
    <xf numFmtId="0" fontId="41" fillId="0" borderId="10"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3" fillId="0" borderId="11" xfId="0" applyFont="1" applyBorder="1" applyAlignment="1" applyProtection="1">
      <alignment vertical="center"/>
    </xf>
    <xf numFmtId="0" fontId="40" fillId="0" borderId="7" xfId="0" applyFont="1" applyBorder="1" applyAlignment="1" applyProtection="1">
      <alignment horizontal="center" vertical="center"/>
    </xf>
    <xf numFmtId="0" fontId="41" fillId="0" borderId="15" xfId="0" applyFont="1" applyBorder="1" applyAlignment="1">
      <alignment horizontal="center" vertical="center"/>
    </xf>
    <xf numFmtId="0" fontId="0" fillId="0" borderId="0" xfId="0" applyAlignment="1">
      <alignment horizontal="center"/>
    </xf>
    <xf numFmtId="0" fontId="37" fillId="0" borderId="0" xfId="0" applyFont="1" applyAlignment="1">
      <alignment horizontal="center"/>
    </xf>
    <xf numFmtId="0" fontId="40" fillId="0" borderId="0" xfId="0" applyFont="1" applyBorder="1" applyAlignment="1" applyProtection="1">
      <alignment horizontal="left" vertical="center"/>
    </xf>
    <xf numFmtId="0" fontId="0" fillId="0" borderId="0" xfId="0" applyFill="1" applyBorder="1" applyAlignment="1" applyProtection="1">
      <alignment vertical="center"/>
    </xf>
    <xf numFmtId="0" fontId="37" fillId="0" borderId="0" xfId="0" applyFont="1" applyFill="1" applyBorder="1" applyAlignment="1" applyProtection="1">
      <alignment horizontal="center" vertical="center"/>
    </xf>
    <xf numFmtId="0" fontId="8" fillId="0" borderId="16" xfId="0" applyFont="1" applyBorder="1" applyAlignment="1" applyProtection="1">
      <alignment vertical="center"/>
    </xf>
    <xf numFmtId="0" fontId="8" fillId="0" borderId="2" xfId="0" applyFont="1" applyBorder="1" applyAlignment="1" applyProtection="1">
      <alignment vertical="center"/>
    </xf>
    <xf numFmtId="0" fontId="8" fillId="0" borderId="5" xfId="0" applyFont="1" applyBorder="1" applyAlignment="1" applyProtection="1">
      <alignment vertical="center"/>
    </xf>
    <xf numFmtId="0" fontId="9" fillId="0" borderId="16" xfId="0" applyFont="1" applyBorder="1" applyAlignment="1" applyProtection="1">
      <alignment horizontal="centerContinuous" vertical="center"/>
    </xf>
    <xf numFmtId="0" fontId="8" fillId="0" borderId="2" xfId="0" applyFont="1" applyBorder="1" applyAlignment="1" applyProtection="1">
      <alignment horizontal="centerContinuous" vertical="center"/>
    </xf>
    <xf numFmtId="3" fontId="8" fillId="0" borderId="2" xfId="0" applyNumberFormat="1" applyFont="1" applyBorder="1" applyAlignment="1" applyProtection="1">
      <alignment horizontal="centerContinuous" vertical="center"/>
    </xf>
    <xf numFmtId="0" fontId="0" fillId="0" borderId="5" xfId="0" applyBorder="1" applyAlignment="1" applyProtection="1">
      <alignment horizontal="centerContinuous" vertical="center"/>
    </xf>
    <xf numFmtId="0" fontId="43" fillId="0" borderId="16" xfId="0" applyFont="1" applyBorder="1" applyAlignment="1" applyProtection="1">
      <alignment horizontal="centerContinuous" vertical="center"/>
    </xf>
    <xf numFmtId="0" fontId="40" fillId="0" borderId="2" xfId="0" applyFont="1" applyBorder="1" applyAlignment="1" applyProtection="1">
      <alignment horizontal="centerContinuous" vertical="center"/>
    </xf>
    <xf numFmtId="0" fontId="41" fillId="0" borderId="2" xfId="0" applyFont="1" applyFill="1" applyBorder="1" applyAlignment="1" applyProtection="1">
      <alignment horizontal="centerContinuous" vertical="center"/>
    </xf>
    <xf numFmtId="3" fontId="41" fillId="0" borderId="5" xfId="5" applyNumberFormat="1" applyFont="1" applyFill="1" applyBorder="1" applyAlignment="1" applyProtection="1">
      <alignment horizontal="centerContinuous" vertical="center"/>
    </xf>
    <xf numFmtId="0" fontId="9" fillId="0" borderId="16" xfId="0" applyFont="1" applyFill="1" applyBorder="1" applyAlignment="1" applyProtection="1">
      <alignment horizontal="centerContinuous" vertical="center"/>
    </xf>
    <xf numFmtId="0" fontId="40" fillId="0" borderId="2" xfId="0" applyFont="1" applyFill="1" applyBorder="1" applyAlignment="1" applyProtection="1">
      <alignment horizontal="centerContinuous" vertical="center"/>
    </xf>
    <xf numFmtId="0" fontId="40" fillId="0" borderId="5" xfId="0" applyFont="1" applyBorder="1" applyAlignment="1" applyProtection="1">
      <alignment horizontal="centerContinuous" vertical="center"/>
    </xf>
    <xf numFmtId="3" fontId="8" fillId="0" borderId="2" xfId="0" applyNumberFormat="1" applyFont="1" applyBorder="1" applyAlignment="1" applyProtection="1">
      <alignment horizontal="center" vertical="center"/>
    </xf>
    <xf numFmtId="0" fontId="41" fillId="0" borderId="2" xfId="0" applyFont="1" applyFill="1" applyBorder="1" applyAlignment="1" applyProtection="1">
      <alignment vertical="center"/>
    </xf>
    <xf numFmtId="3" fontId="41" fillId="0" borderId="2" xfId="5" applyNumberFormat="1" applyFont="1" applyFill="1" applyBorder="1" applyAlignment="1" applyProtection="1">
      <alignment horizontal="center" vertical="center"/>
    </xf>
    <xf numFmtId="0" fontId="46" fillId="0" borderId="0" xfId="0" applyFont="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2" fontId="40" fillId="0" borderId="0" xfId="0" applyNumberFormat="1" applyFont="1" applyFill="1" applyBorder="1" applyAlignment="1" applyProtection="1">
      <alignment horizontal="center" vertical="center"/>
    </xf>
    <xf numFmtId="166" fontId="43"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vertical="center"/>
    </xf>
    <xf numFmtId="0" fontId="8" fillId="0" borderId="16"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0" fillId="0" borderId="0" xfId="0" applyAlignment="1">
      <alignment vertical="center"/>
    </xf>
    <xf numFmtId="0" fontId="0" fillId="0" borderId="0" xfId="0"/>
    <xf numFmtId="0" fontId="40" fillId="0" borderId="16" xfId="0" applyFont="1" applyBorder="1" applyAlignment="1" applyProtection="1">
      <alignment vertical="center"/>
    </xf>
    <xf numFmtId="0" fontId="46" fillId="0" borderId="17" xfId="0" applyFont="1" applyBorder="1" applyAlignment="1" applyProtection="1">
      <alignment vertical="center"/>
    </xf>
    <xf numFmtId="0" fontId="0" fillId="0" borderId="0" xfId="0" applyBorder="1" applyAlignment="1">
      <alignment vertical="center"/>
    </xf>
    <xf numFmtId="0" fontId="0" fillId="0" borderId="0" xfId="0" applyAlignment="1">
      <alignment vertical="center"/>
    </xf>
    <xf numFmtId="3" fontId="43" fillId="0" borderId="0" xfId="0" applyNumberFormat="1" applyFont="1" applyFill="1" applyBorder="1" applyAlignment="1" applyProtection="1">
      <alignment horizontal="center" vertical="center"/>
    </xf>
    <xf numFmtId="2" fontId="43" fillId="0" borderId="0" xfId="0" applyNumberFormat="1" applyFont="1" applyFill="1" applyBorder="1" applyAlignment="1" applyProtection="1">
      <alignment horizontal="center" vertical="center"/>
    </xf>
    <xf numFmtId="0" fontId="47" fillId="0" borderId="0" xfId="0" applyFont="1" applyBorder="1" applyAlignment="1" applyProtection="1">
      <alignment vertical="center"/>
    </xf>
    <xf numFmtId="0" fontId="40" fillId="0" borderId="0" xfId="0" applyFont="1" applyFill="1" applyAlignment="1">
      <alignment vertical="center"/>
    </xf>
    <xf numFmtId="0" fontId="37" fillId="0" borderId="0" xfId="0" applyFont="1" applyBorder="1" applyAlignment="1">
      <alignment vertical="center"/>
    </xf>
    <xf numFmtId="0" fontId="0" fillId="0" borderId="0" xfId="0" applyAlignment="1">
      <alignment vertical="center"/>
    </xf>
    <xf numFmtId="0" fontId="40" fillId="0" borderId="0" xfId="0" applyFont="1" applyFill="1" applyBorder="1" applyAlignment="1" applyProtection="1">
      <alignment horizontal="left" vertical="center"/>
    </xf>
    <xf numFmtId="0" fontId="40" fillId="0" borderId="18" xfId="0" applyFont="1" applyBorder="1" applyAlignment="1" applyProtection="1">
      <alignment vertical="center"/>
    </xf>
    <xf numFmtId="0" fontId="46" fillId="0" borderId="19" xfId="0" applyFont="1" applyBorder="1" applyAlignment="1" applyProtection="1">
      <alignment vertical="center"/>
    </xf>
    <xf numFmtId="0" fontId="40" fillId="0" borderId="19" xfId="0" applyFont="1" applyBorder="1" applyAlignment="1" applyProtection="1">
      <alignment vertical="center"/>
    </xf>
    <xf numFmtId="0" fontId="40" fillId="0" borderId="20" xfId="0" applyFont="1" applyBorder="1" applyAlignment="1" applyProtection="1">
      <alignment vertical="center"/>
    </xf>
    <xf numFmtId="0" fontId="41" fillId="0" borderId="9" xfId="0" applyFont="1" applyFill="1" applyBorder="1" applyAlignment="1" applyProtection="1">
      <alignment horizontal="center" vertical="center"/>
    </xf>
    <xf numFmtId="0" fontId="40" fillId="0" borderId="9" xfId="0" applyFont="1" applyFill="1" applyBorder="1" applyAlignment="1" applyProtection="1">
      <alignment vertical="center"/>
    </xf>
    <xf numFmtId="0" fontId="40" fillId="0" borderId="9" xfId="0" applyNumberFormat="1" applyFont="1" applyFill="1" applyBorder="1" applyAlignment="1" applyProtection="1">
      <alignment horizontal="center" vertical="center"/>
    </xf>
    <xf numFmtId="2" fontId="40" fillId="0" borderId="9" xfId="0" applyNumberFormat="1" applyFont="1" applyFill="1" applyBorder="1" applyAlignment="1" applyProtection="1">
      <alignment horizontal="center" vertical="center"/>
    </xf>
    <xf numFmtId="166" fontId="43" fillId="0" borderId="9" xfId="0" applyNumberFormat="1" applyFont="1" applyFill="1" applyBorder="1" applyAlignment="1" applyProtection="1">
      <alignment horizontal="center" vertical="center"/>
    </xf>
    <xf numFmtId="0" fontId="43" fillId="0" borderId="9" xfId="0" applyNumberFormat="1" applyFont="1" applyFill="1" applyBorder="1" applyAlignment="1" applyProtection="1">
      <alignment horizontal="center" vertical="center"/>
    </xf>
    <xf numFmtId="0" fontId="40" fillId="0" borderId="21" xfId="0" applyFont="1" applyBorder="1" applyAlignment="1" applyProtection="1">
      <alignment vertical="center"/>
    </xf>
    <xf numFmtId="0" fontId="40" fillId="0" borderId="22" xfId="0" applyFont="1" applyBorder="1" applyAlignment="1" applyProtection="1">
      <alignment vertical="center"/>
    </xf>
    <xf numFmtId="0" fontId="9" fillId="0" borderId="23"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0" fillId="0" borderId="2" xfId="0" applyBorder="1" applyAlignment="1" applyProtection="1">
      <alignment vertical="center"/>
    </xf>
    <xf numFmtId="1" fontId="40" fillId="0" borderId="0" xfId="0" applyNumberFormat="1" applyFont="1" applyBorder="1" applyAlignment="1" applyProtection="1">
      <alignment horizontal="center" vertical="center"/>
    </xf>
    <xf numFmtId="0" fontId="0" fillId="0" borderId="2" xfId="0" applyFill="1" applyBorder="1" applyAlignment="1" applyProtection="1">
      <alignment vertical="center"/>
    </xf>
    <xf numFmtId="0" fontId="40" fillId="0" borderId="16" xfId="0" applyFont="1" applyBorder="1" applyAlignment="1" applyProtection="1">
      <alignment vertical="center"/>
    </xf>
    <xf numFmtId="3" fontId="40" fillId="0" borderId="0" xfId="0" applyNumberFormat="1" applyFont="1" applyBorder="1" applyAlignment="1">
      <alignment horizontal="left" vertical="center"/>
    </xf>
    <xf numFmtId="0" fontId="0" fillId="0" borderId="0" xfId="0" applyAlignment="1">
      <alignment vertical="center"/>
    </xf>
    <xf numFmtId="0" fontId="40" fillId="0" borderId="24" xfId="0" applyFont="1" applyBorder="1" applyAlignment="1" applyProtection="1">
      <alignment vertical="center"/>
    </xf>
    <xf numFmtId="0" fontId="40" fillId="0" borderId="21" xfId="0" applyFont="1" applyFill="1" applyBorder="1" applyAlignment="1" applyProtection="1">
      <alignment vertical="center"/>
    </xf>
    <xf numFmtId="0" fontId="40" fillId="0" borderId="22" xfId="0" applyFont="1" applyFill="1" applyBorder="1" applyAlignment="1" applyProtection="1">
      <alignment vertical="center"/>
    </xf>
    <xf numFmtId="0" fontId="40" fillId="0" borderId="25" xfId="0" applyFont="1" applyBorder="1" applyAlignment="1" applyProtection="1">
      <alignment vertical="center"/>
    </xf>
    <xf numFmtId="0" fontId="40" fillId="0" borderId="26" xfId="0" applyFont="1" applyBorder="1" applyAlignment="1" applyProtection="1">
      <alignment horizontal="centerContinuous" vertical="center"/>
    </xf>
    <xf numFmtId="0" fontId="0" fillId="0" borderId="26" xfId="0" applyBorder="1" applyAlignment="1" applyProtection="1">
      <alignment horizontal="centerContinuous" vertical="center"/>
    </xf>
    <xf numFmtId="0" fontId="40" fillId="0" borderId="19" xfId="0" applyFont="1" applyBorder="1" applyAlignment="1" applyProtection="1">
      <alignment horizontal="centerContinuous" vertical="center"/>
    </xf>
    <xf numFmtId="0" fontId="0" fillId="0" borderId="19" xfId="0" applyBorder="1" applyAlignment="1" applyProtection="1">
      <alignment horizontal="centerContinuous" vertical="center"/>
    </xf>
    <xf numFmtId="0" fontId="40" fillId="0" borderId="21" xfId="0" applyFont="1" applyBorder="1" applyAlignment="1" applyProtection="1">
      <alignment horizontal="left" vertical="center"/>
    </xf>
    <xf numFmtId="0" fontId="40" fillId="0" borderId="20" xfId="0" applyFont="1" applyBorder="1" applyAlignment="1" applyProtection="1">
      <alignment horizontal="left" vertical="center"/>
    </xf>
    <xf numFmtId="0" fontId="40" fillId="0" borderId="9" xfId="0" applyFont="1" applyFill="1" applyBorder="1" applyAlignment="1" applyProtection="1">
      <alignment horizontal="left" vertical="center"/>
    </xf>
    <xf numFmtId="0" fontId="40" fillId="0" borderId="9" xfId="0" applyFont="1" applyBorder="1" applyAlignment="1" applyProtection="1">
      <alignment vertical="center"/>
    </xf>
    <xf numFmtId="0" fontId="37" fillId="0" borderId="18" xfId="0" applyFont="1" applyBorder="1" applyAlignment="1" applyProtection="1">
      <alignment vertical="center"/>
    </xf>
    <xf numFmtId="0" fontId="40" fillId="0" borderId="26" xfId="0" applyFont="1" applyBorder="1" applyAlignment="1">
      <alignment horizontal="centerContinuous" vertical="center"/>
    </xf>
    <xf numFmtId="0" fontId="0" fillId="0" borderId="27" xfId="0" applyBorder="1" applyAlignment="1" applyProtection="1">
      <alignment vertical="center"/>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xf>
    <xf numFmtId="3" fontId="39" fillId="0" borderId="0" xfId="0" applyNumberFormat="1" applyFont="1" applyBorder="1" applyAlignment="1" applyProtection="1">
      <alignment horizontal="left" vertical="center"/>
    </xf>
    <xf numFmtId="3" fontId="40" fillId="0" borderId="0" xfId="0" applyNumberFormat="1" applyFont="1" applyBorder="1" applyAlignment="1" applyProtection="1">
      <alignment horizontal="center" vertical="center"/>
    </xf>
    <xf numFmtId="3" fontId="40" fillId="0" borderId="0" xfId="0" applyNumberFormat="1" applyFont="1" applyBorder="1" applyAlignment="1" applyProtection="1">
      <alignment horizontal="right" vertical="center"/>
    </xf>
    <xf numFmtId="3" fontId="0" fillId="0" borderId="0" xfId="0" applyNumberFormat="1" applyBorder="1" applyAlignment="1" applyProtection="1">
      <alignment horizontal="left" vertical="center"/>
    </xf>
    <xf numFmtId="164" fontId="40" fillId="0" borderId="0" xfId="0" applyNumberFormat="1" applyFont="1" applyBorder="1" applyAlignment="1" applyProtection="1">
      <alignment horizontal="center" vertical="center"/>
    </xf>
    <xf numFmtId="164" fontId="0" fillId="0" borderId="0" xfId="0" applyNumberFormat="1" applyFont="1" applyBorder="1" applyAlignment="1" applyProtection="1">
      <alignment horizontal="center" vertical="center"/>
    </xf>
    <xf numFmtId="3" fontId="40" fillId="0" borderId="0" xfId="0" applyNumberFormat="1" applyFont="1" applyAlignment="1" applyProtection="1">
      <alignment horizontal="left" vertical="center"/>
    </xf>
    <xf numFmtId="3" fontId="40" fillId="0" borderId="6" xfId="0" applyNumberFormat="1" applyFont="1" applyBorder="1" applyAlignment="1" applyProtection="1">
      <alignment horizontal="left" vertical="center"/>
    </xf>
    <xf numFmtId="4" fontId="40" fillId="0" borderId="28" xfId="5" applyNumberFormat="1" applyFont="1" applyBorder="1" applyAlignment="1" applyProtection="1">
      <alignment horizontal="center" vertical="center"/>
    </xf>
    <xf numFmtId="9" fontId="40" fillId="0" borderId="0" xfId="5" applyFont="1" applyBorder="1" applyAlignment="1" applyProtection="1">
      <alignment vertical="center"/>
    </xf>
    <xf numFmtId="4" fontId="40" fillId="0" borderId="0" xfId="5" applyNumberFormat="1" applyFont="1" applyBorder="1" applyAlignment="1" applyProtection="1">
      <alignment horizontal="center" vertical="center"/>
    </xf>
    <xf numFmtId="9" fontId="41" fillId="0" borderId="23" xfId="5" applyFont="1" applyBorder="1" applyAlignment="1" applyProtection="1">
      <alignment vertical="center"/>
    </xf>
    <xf numFmtId="3" fontId="41" fillId="0" borderId="6" xfId="5" applyNumberFormat="1" applyFont="1" applyBorder="1" applyAlignment="1" applyProtection="1">
      <alignment horizontal="center" vertical="center"/>
    </xf>
    <xf numFmtId="0" fontId="41" fillId="0" borderId="6" xfId="0" applyFont="1" applyBorder="1" applyAlignment="1" applyProtection="1">
      <alignment vertical="center"/>
    </xf>
    <xf numFmtId="9" fontId="41" fillId="0" borderId="6" xfId="5" applyFont="1" applyBorder="1" applyAlignment="1" applyProtection="1">
      <alignment vertical="center"/>
    </xf>
    <xf numFmtId="0" fontId="43"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3" fillId="0" borderId="9" xfId="0" applyFont="1" applyBorder="1" applyAlignment="1" applyProtection="1">
      <alignment horizontal="center" vertical="center"/>
    </xf>
    <xf numFmtId="0" fontId="40" fillId="0" borderId="9" xfId="0" applyFont="1" applyFill="1" applyBorder="1" applyAlignment="1" applyProtection="1">
      <alignment horizontal="center" vertical="center"/>
    </xf>
    <xf numFmtId="0" fontId="40" fillId="0" borderId="17" xfId="0" applyFont="1" applyFill="1" applyBorder="1" applyAlignment="1" applyProtection="1">
      <alignment horizontal="center" vertical="center"/>
    </xf>
    <xf numFmtId="0" fontId="40" fillId="0" borderId="0" xfId="0" applyFont="1" applyProtection="1"/>
    <xf numFmtId="0" fontId="40" fillId="0" borderId="0" xfId="0" applyFont="1" applyAlignment="1" applyProtection="1"/>
    <xf numFmtId="0" fontId="40" fillId="0" borderId="0" xfId="0" applyFont="1" applyFill="1" applyBorder="1" applyAlignment="1" applyProtection="1">
      <alignment horizontal="left" vertical="center" wrapText="1"/>
    </xf>
    <xf numFmtId="0" fontId="43" fillId="0" borderId="0" xfId="0" applyFont="1" applyAlignment="1" applyProtection="1">
      <alignment vertical="center"/>
    </xf>
    <xf numFmtId="0" fontId="40" fillId="0" borderId="0" xfId="0" applyFont="1" applyAlignment="1" applyProtection="1">
      <alignment horizontal="left" vertical="center"/>
    </xf>
    <xf numFmtId="0" fontId="46" fillId="0" borderId="0" xfId="0" applyFont="1" applyBorder="1" applyAlignment="1" applyProtection="1"/>
    <xf numFmtId="0" fontId="40" fillId="0" borderId="0" xfId="0" applyFont="1" applyBorder="1" applyAlignment="1" applyProtection="1">
      <alignment vertical="center"/>
    </xf>
    <xf numFmtId="0" fontId="43" fillId="0" borderId="0" xfId="0" applyFont="1" applyFill="1" applyBorder="1" applyAlignment="1" applyProtection="1">
      <alignment horizontal="left" vertical="center"/>
    </xf>
    <xf numFmtId="0" fontId="43" fillId="4" borderId="8" xfId="0" applyFont="1" applyFill="1" applyBorder="1" applyAlignment="1" applyProtection="1">
      <alignment horizontal="center" vertical="center"/>
      <protection locked="0"/>
    </xf>
    <xf numFmtId="0" fontId="40" fillId="4" borderId="8" xfId="0" applyFont="1" applyFill="1" applyBorder="1" applyAlignment="1" applyProtection="1">
      <alignment horizontal="center" vertical="center"/>
      <protection locked="0"/>
    </xf>
    <xf numFmtId="0" fontId="49" fillId="4" borderId="8" xfId="0" applyFont="1" applyFill="1" applyBorder="1" applyAlignment="1" applyProtection="1">
      <alignment horizontal="center" vertical="center"/>
      <protection locked="0"/>
    </xf>
    <xf numFmtId="0" fontId="40" fillId="0" borderId="0" xfId="0" applyFon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48" fillId="0" borderId="0" xfId="0" applyFont="1" applyBorder="1" applyAlignment="1" applyProtection="1">
      <alignment horizontal="right" vertical="center"/>
    </xf>
    <xf numFmtId="0" fontId="40" fillId="0" borderId="0" xfId="0" applyFont="1" applyFill="1" applyBorder="1" applyAlignment="1" applyProtection="1">
      <alignment vertical="center"/>
    </xf>
    <xf numFmtId="3" fontId="0" fillId="0" borderId="0" xfId="0" applyNumberFormat="1" applyAlignment="1" applyProtection="1">
      <alignment horizontal="center" vertical="center"/>
    </xf>
    <xf numFmtId="0" fontId="41" fillId="0" borderId="1" xfId="0" applyFont="1" applyFill="1" applyBorder="1" applyAlignment="1" applyProtection="1">
      <alignment horizontal="center" vertical="center"/>
    </xf>
    <xf numFmtId="0" fontId="0" fillId="0" borderId="19" xfId="0" applyFont="1" applyBorder="1" applyAlignment="1" applyProtection="1">
      <alignment horizontal="centerContinuous" vertical="center"/>
    </xf>
    <xf numFmtId="0" fontId="46" fillId="0" borderId="0" xfId="0" applyFont="1" applyBorder="1" applyAlignment="1" applyProtection="1">
      <alignment horizontal="left" vertical="center"/>
    </xf>
    <xf numFmtId="0" fontId="40" fillId="0" borderId="0" xfId="0" applyFont="1" applyBorder="1" applyAlignment="1" applyProtection="1">
      <alignment vertical="center"/>
    </xf>
    <xf numFmtId="0" fontId="0" fillId="0" borderId="0" xfId="0" applyBorder="1" applyAlignment="1" applyProtection="1">
      <alignment vertical="center"/>
    </xf>
    <xf numFmtId="0" fontId="46" fillId="0" borderId="0" xfId="0" applyFont="1" applyBorder="1" applyAlignment="1" applyProtection="1">
      <alignment vertical="center" wrapText="1"/>
    </xf>
    <xf numFmtId="0" fontId="40" fillId="0" borderId="0" xfId="0" applyFont="1" applyBorder="1" applyAlignment="1">
      <alignment vertical="center"/>
    </xf>
    <xf numFmtId="0" fontId="40" fillId="0" borderId="2" xfId="0" applyFont="1" applyBorder="1" applyAlignment="1" applyProtection="1">
      <alignment vertical="center"/>
    </xf>
    <xf numFmtId="0" fontId="40" fillId="0" borderId="16" xfId="0" applyFont="1" applyBorder="1" applyAlignment="1" applyProtection="1">
      <alignment vertical="center"/>
    </xf>
    <xf numFmtId="0" fontId="40" fillId="0" borderId="5" xfId="0" applyFont="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1" fontId="40" fillId="0" borderId="0" xfId="0" applyNumberFormat="1" applyFont="1" applyBorder="1" applyAlignment="1" applyProtection="1">
      <alignment horizontal="center" vertical="center"/>
    </xf>
    <xf numFmtId="167" fontId="41" fillId="0" borderId="0" xfId="0" applyNumberFormat="1" applyFont="1" applyBorder="1" applyAlignment="1" applyProtection="1">
      <alignment horizontal="center" vertical="center"/>
    </xf>
    <xf numFmtId="0" fontId="40" fillId="0" borderId="0" xfId="0" applyFont="1" applyAlignment="1" applyProtection="1">
      <alignment wrapText="1"/>
    </xf>
    <xf numFmtId="0" fontId="37" fillId="0" borderId="6" xfId="0" applyFont="1" applyFill="1" applyBorder="1" applyAlignment="1" applyProtection="1">
      <alignment horizontal="center" vertical="center"/>
    </xf>
    <xf numFmtId="0" fontId="46" fillId="0" borderId="6" xfId="0" applyFont="1" applyBorder="1" applyAlignment="1" applyProtection="1">
      <alignment vertical="center" wrapText="1"/>
    </xf>
    <xf numFmtId="0" fontId="40" fillId="0" borderId="3" xfId="0" applyFont="1" applyBorder="1" applyAlignment="1" applyProtection="1">
      <alignment horizontal="left" vertical="center"/>
    </xf>
    <xf numFmtId="0" fontId="51" fillId="0" borderId="0" xfId="0" applyFont="1" applyBorder="1" applyAlignment="1" applyProtection="1">
      <alignment horizontal="center" vertical="center"/>
    </xf>
    <xf numFmtId="0" fontId="44" fillId="0" borderId="3" xfId="0" applyFont="1" applyBorder="1" applyAlignment="1" applyProtection="1">
      <alignment vertical="center" wrapText="1"/>
    </xf>
    <xf numFmtId="0" fontId="44" fillId="0" borderId="0" xfId="0" applyFont="1" applyBorder="1" applyAlignment="1" applyProtection="1">
      <alignment vertical="center" wrapText="1"/>
    </xf>
    <xf numFmtId="0" fontId="40" fillId="0" borderId="3" xfId="0" applyFont="1" applyBorder="1" applyAlignment="1" applyProtection="1">
      <alignment horizontal="center" vertical="center"/>
    </xf>
    <xf numFmtId="0" fontId="52" fillId="0" borderId="0" xfId="0" applyFont="1" applyAlignment="1" applyProtection="1">
      <alignment vertical="center"/>
    </xf>
    <xf numFmtId="3" fontId="40" fillId="0" borderId="0" xfId="0" applyNumberFormat="1" applyFont="1" applyBorder="1" applyAlignment="1" applyProtection="1">
      <alignment horizontal="left" vertical="top"/>
    </xf>
    <xf numFmtId="0" fontId="40" fillId="0" borderId="0" xfId="0" applyFont="1" applyFill="1" applyBorder="1" applyAlignment="1" applyProtection="1">
      <alignment vertical="top"/>
    </xf>
    <xf numFmtId="0" fontId="0" fillId="0" borderId="0" xfId="0" applyBorder="1" applyAlignment="1">
      <alignment vertical="center"/>
    </xf>
    <xf numFmtId="0" fontId="36" fillId="0" borderId="0" xfId="3" applyAlignment="1" applyProtection="1"/>
    <xf numFmtId="0" fontId="46" fillId="0" borderId="28" xfId="0" applyFont="1" applyBorder="1" applyAlignment="1" applyProtection="1">
      <alignment horizontal="left" vertical="center"/>
    </xf>
    <xf numFmtId="0" fontId="0" fillId="0" borderId="5" xfId="0" applyBorder="1" applyAlignment="1" applyProtection="1">
      <alignment vertical="center"/>
    </xf>
    <xf numFmtId="0" fontId="40" fillId="0" borderId="2" xfId="0" applyFont="1" applyBorder="1" applyAlignment="1" applyProtection="1">
      <alignment vertical="center"/>
    </xf>
    <xf numFmtId="3" fontId="40" fillId="0" borderId="16" xfId="0" applyNumberFormat="1" applyFont="1" applyBorder="1" applyAlignment="1">
      <alignment horizontal="left" vertical="center"/>
    </xf>
    <xf numFmtId="0" fontId="40" fillId="0" borderId="2" xfId="0" applyFont="1" applyBorder="1" applyAlignment="1">
      <alignment vertical="center"/>
    </xf>
    <xf numFmtId="0" fontId="40" fillId="0" borderId="16" xfId="0" applyFont="1" applyBorder="1" applyAlignment="1" applyProtection="1">
      <alignment vertical="center"/>
    </xf>
    <xf numFmtId="0" fontId="40" fillId="0" borderId="5" xfId="0" applyFont="1" applyBorder="1" applyAlignment="1" applyProtection="1">
      <alignment vertical="center"/>
    </xf>
    <xf numFmtId="0" fontId="40" fillId="0" borderId="16" xfId="0" applyFont="1"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0" xfId="0" applyBorder="1" applyAlignment="1" applyProtection="1">
      <alignment vertical="center"/>
    </xf>
    <xf numFmtId="0" fontId="40" fillId="0" borderId="3" xfId="0" applyFont="1" applyBorder="1" applyAlignment="1" applyProtection="1">
      <alignment vertical="center"/>
    </xf>
    <xf numFmtId="0" fontId="40" fillId="0" borderId="0" xfId="0" applyFont="1" applyBorder="1" applyAlignment="1" applyProtection="1">
      <alignment vertical="center"/>
    </xf>
    <xf numFmtId="0" fontId="40" fillId="0" borderId="10" xfId="0" applyFont="1" applyBorder="1" applyAlignment="1" applyProtection="1">
      <alignment vertical="center"/>
    </xf>
    <xf numFmtId="0" fontId="0" fillId="0" borderId="0" xfId="0" applyAlignment="1" applyProtection="1">
      <alignment vertical="center"/>
    </xf>
    <xf numFmtId="0" fontId="0" fillId="0" borderId="5" xfId="0" applyBorder="1" applyAlignment="1" applyProtection="1">
      <alignment vertical="center"/>
      <protection locked="0"/>
    </xf>
    <xf numFmtId="0" fontId="0" fillId="0" borderId="0" xfId="0" applyBorder="1" applyAlignment="1">
      <alignment vertical="center"/>
    </xf>
    <xf numFmtId="168" fontId="41" fillId="0" borderId="8" xfId="0" applyNumberFormat="1" applyFont="1" applyBorder="1" applyAlignment="1" applyProtection="1">
      <alignment horizontal="center" vertical="center"/>
    </xf>
    <xf numFmtId="0" fontId="0" fillId="0" borderId="0"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2" xfId="0" applyFill="1" applyBorder="1" applyAlignment="1" applyProtection="1">
      <alignment vertical="center"/>
      <protection locked="0"/>
    </xf>
    <xf numFmtId="0" fontId="42" fillId="0" borderId="10" xfId="0" applyFont="1" applyBorder="1" applyAlignment="1" applyProtection="1">
      <alignment vertical="center"/>
    </xf>
    <xf numFmtId="0" fontId="0" fillId="0" borderId="28" xfId="0" applyBorder="1" applyAlignment="1" applyProtection="1">
      <alignment vertical="center"/>
      <protection locked="0"/>
    </xf>
    <xf numFmtId="0" fontId="0" fillId="0" borderId="28" xfId="0" applyBorder="1" applyAlignment="1">
      <alignment horizontal="left" vertical="center"/>
    </xf>
    <xf numFmtId="0" fontId="0" fillId="0" borderId="0" xfId="0" applyBorder="1" applyAlignment="1">
      <alignment vertical="center"/>
    </xf>
    <xf numFmtId="0" fontId="40" fillId="0" borderId="0" xfId="0" applyFont="1" applyFill="1" applyAlignment="1" applyProtection="1">
      <alignment vertical="center"/>
    </xf>
    <xf numFmtId="0" fontId="46" fillId="0" borderId="0" xfId="0" applyFont="1" applyAlignment="1">
      <alignment vertical="center"/>
    </xf>
    <xf numFmtId="0" fontId="0" fillId="0" borderId="0" xfId="0" applyBorder="1" applyAlignment="1" applyProtection="1">
      <alignment vertical="center"/>
    </xf>
    <xf numFmtId="0" fontId="40" fillId="0" borderId="0" xfId="0" applyFont="1" applyBorder="1" applyAlignment="1" applyProtection="1">
      <alignment vertical="center"/>
    </xf>
    <xf numFmtId="0" fontId="53" fillId="0" borderId="0" xfId="0" applyFont="1" applyBorder="1" applyAlignment="1" applyProtection="1">
      <alignment vertical="center"/>
    </xf>
    <xf numFmtId="0" fontId="53" fillId="0" borderId="2" xfId="0" applyFont="1" applyBorder="1" applyAlignment="1" applyProtection="1">
      <alignment vertical="center"/>
    </xf>
    <xf numFmtId="0" fontId="54" fillId="0" borderId="0" xfId="0" applyFont="1" applyBorder="1" applyAlignment="1">
      <alignment horizontal="center" vertical="center"/>
    </xf>
    <xf numFmtId="0" fontId="39" fillId="0" borderId="0" xfId="0" applyFont="1" applyBorder="1" applyAlignment="1">
      <alignment horizontal="center" vertical="center"/>
    </xf>
    <xf numFmtId="0" fontId="0" fillId="0" borderId="0" xfId="0" applyBorder="1" applyAlignment="1">
      <alignment vertical="center"/>
    </xf>
    <xf numFmtId="0" fontId="49" fillId="0" borderId="0" xfId="0" applyFont="1" applyBorder="1" applyAlignment="1" applyProtection="1">
      <alignment horizontal="left" vertical="center"/>
    </xf>
    <xf numFmtId="0" fontId="0" fillId="0" borderId="0" xfId="0" applyAlignment="1" applyProtection="1">
      <alignment vertical="center"/>
    </xf>
    <xf numFmtId="0" fontId="0" fillId="0" borderId="0" xfId="0" applyBorder="1" applyAlignment="1">
      <alignment vertical="center"/>
    </xf>
    <xf numFmtId="0" fontId="40" fillId="0" borderId="21" xfId="0" applyFont="1" applyBorder="1" applyAlignment="1">
      <alignment vertical="center"/>
    </xf>
    <xf numFmtId="0" fontId="0" fillId="0" borderId="29" xfId="0" applyFill="1" applyBorder="1" applyAlignment="1" applyProtection="1">
      <alignment vertical="center"/>
    </xf>
    <xf numFmtId="0" fontId="0" fillId="0" borderId="0" xfId="0" applyBorder="1" applyAlignment="1">
      <alignment vertical="center"/>
    </xf>
    <xf numFmtId="0" fontId="41" fillId="0" borderId="0" xfId="0" applyFont="1" applyProtection="1"/>
    <xf numFmtId="0" fontId="40" fillId="0" borderId="16" xfId="0" applyFont="1" applyBorder="1" applyAlignment="1" applyProtection="1">
      <alignment vertical="center"/>
    </xf>
    <xf numFmtId="0" fontId="40" fillId="0" borderId="2" xfId="0" applyFont="1" applyBorder="1" applyAlignment="1" applyProtection="1">
      <alignment vertical="center"/>
    </xf>
    <xf numFmtId="0" fontId="40" fillId="0" borderId="5" xfId="0" applyFont="1" applyBorder="1" applyAlignment="1" applyProtection="1">
      <alignment vertical="center"/>
    </xf>
    <xf numFmtId="0" fontId="40" fillId="0" borderId="6" xfId="0" applyFont="1" applyBorder="1" applyAlignment="1" applyProtection="1">
      <alignment vertical="center"/>
    </xf>
    <xf numFmtId="0" fontId="0" fillId="0" borderId="6" xfId="0" applyBorder="1" applyAlignment="1" applyProtection="1">
      <alignment vertical="center"/>
    </xf>
    <xf numFmtId="0" fontId="40" fillId="0" borderId="0" xfId="0" applyFont="1" applyBorder="1" applyAlignment="1" applyProtection="1">
      <alignment vertical="center"/>
    </xf>
    <xf numFmtId="0" fontId="40" fillId="0" borderId="8" xfId="0" applyFont="1" applyBorder="1" applyAlignment="1" applyProtection="1">
      <alignment vertical="center"/>
    </xf>
    <xf numFmtId="0" fontId="56" fillId="0" borderId="0" xfId="3" applyFont="1" applyBorder="1" applyAlignment="1" applyProtection="1">
      <alignment vertical="center"/>
    </xf>
    <xf numFmtId="3" fontId="40" fillId="0" borderId="0" xfId="0" applyNumberFormat="1" applyFont="1" applyBorder="1" applyAlignment="1" applyProtection="1">
      <alignment horizontal="left" vertical="center"/>
    </xf>
    <xf numFmtId="0" fontId="37" fillId="0" borderId="0" xfId="0" applyFont="1" applyBorder="1" applyAlignment="1" applyProtection="1">
      <alignment vertical="center"/>
    </xf>
    <xf numFmtId="164" fontId="37" fillId="0" borderId="0" xfId="0" applyNumberFormat="1" applyFont="1" applyBorder="1" applyAlignment="1" applyProtection="1">
      <alignment horizontal="center" vertical="center"/>
    </xf>
    <xf numFmtId="0" fontId="40" fillId="0" borderId="0" xfId="0" applyFont="1" applyBorder="1" applyAlignment="1" applyProtection="1">
      <alignment vertical="center" wrapText="1"/>
    </xf>
    <xf numFmtId="0" fontId="0" fillId="0" borderId="6" xfId="0" applyFill="1" applyBorder="1" applyAlignment="1" applyProtection="1">
      <alignment vertical="center"/>
    </xf>
    <xf numFmtId="0" fontId="40" fillId="0" borderId="28" xfId="0" applyFont="1" applyBorder="1" applyAlignment="1" applyProtection="1">
      <alignment vertical="center"/>
    </xf>
    <xf numFmtId="0" fontId="0" fillId="0" borderId="0" xfId="0" applyBorder="1" applyAlignment="1" applyProtection="1">
      <alignment vertical="center"/>
    </xf>
    <xf numFmtId="0" fontId="41" fillId="0" borderId="0"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8" xfId="0" applyFont="1" applyBorder="1" applyAlignment="1">
      <alignment vertical="center"/>
    </xf>
    <xf numFmtId="0" fontId="40" fillId="0" borderId="27" xfId="0" applyFont="1" applyBorder="1" applyAlignment="1" applyProtection="1">
      <alignment vertical="center"/>
    </xf>
    <xf numFmtId="0" fontId="40" fillId="0" borderId="30" xfId="0" applyFont="1" applyBorder="1" applyAlignment="1" applyProtection="1">
      <alignment vertical="center"/>
    </xf>
    <xf numFmtId="0" fontId="40" fillId="0" borderId="2" xfId="0" applyFont="1" applyFill="1" applyBorder="1" applyAlignment="1" applyProtection="1">
      <alignment vertical="center"/>
    </xf>
    <xf numFmtId="0" fontId="0" fillId="0" borderId="0" xfId="0" applyBorder="1" applyAlignment="1">
      <alignment vertical="center"/>
    </xf>
    <xf numFmtId="0" fontId="0" fillId="0" borderId="0" xfId="0" applyFill="1" applyBorder="1" applyAlignment="1" applyProtection="1">
      <alignment horizontal="left" vertical="center"/>
    </xf>
    <xf numFmtId="0" fontId="0" fillId="0" borderId="6" xfId="0" applyBorder="1" applyAlignment="1" applyProtection="1">
      <alignment horizontal="left" vertical="center"/>
    </xf>
    <xf numFmtId="0" fontId="0" fillId="0" borderId="27" xfId="0" applyBorder="1" applyAlignment="1" applyProtection="1">
      <alignment horizontal="left" vertical="center"/>
    </xf>
    <xf numFmtId="0" fontId="0" fillId="2" borderId="0" xfId="0" applyFill="1" applyAlignment="1" applyProtection="1">
      <alignment vertical="center"/>
    </xf>
    <xf numFmtId="0" fontId="40" fillId="2" borderId="0" xfId="0" applyFont="1" applyFill="1" applyAlignment="1" applyProtection="1">
      <alignment vertical="center"/>
    </xf>
    <xf numFmtId="0" fontId="40" fillId="0" borderId="8" xfId="0" applyFont="1" applyFill="1" applyBorder="1" applyAlignment="1" applyProtection="1">
      <alignment horizontal="left" vertical="center"/>
    </xf>
    <xf numFmtId="0" fontId="40" fillId="0" borderId="31" xfId="0" applyFont="1" applyBorder="1" applyAlignment="1" applyProtection="1">
      <alignment horizontal="center" vertical="center"/>
    </xf>
    <xf numFmtId="0" fontId="43" fillId="0" borderId="31" xfId="0" applyFont="1" applyBorder="1" applyAlignment="1" applyProtection="1">
      <alignment horizontal="center" vertical="center"/>
    </xf>
    <xf numFmtId="0" fontId="51" fillId="0" borderId="32" xfId="0" applyFont="1" applyBorder="1" applyAlignment="1" applyProtection="1">
      <alignment horizontal="center" vertical="center"/>
    </xf>
    <xf numFmtId="0" fontId="46" fillId="0" borderId="0" xfId="0" applyFont="1" applyAlignment="1" applyProtection="1">
      <alignment vertical="center"/>
    </xf>
    <xf numFmtId="0" fontId="40" fillId="0" borderId="33" xfId="0" applyFont="1" applyBorder="1" applyAlignment="1" applyProtection="1">
      <alignment vertical="center" wrapText="1"/>
    </xf>
    <xf numFmtId="0" fontId="56" fillId="0" borderId="2" xfId="3" applyNumberFormat="1" applyFont="1" applyBorder="1" applyAlignment="1" applyProtection="1">
      <alignment vertical="center"/>
    </xf>
    <xf numFmtId="0" fontId="56" fillId="0" borderId="5" xfId="3" applyNumberFormat="1" applyFont="1" applyBorder="1" applyAlignment="1" applyProtection="1">
      <alignment vertical="center"/>
    </xf>
    <xf numFmtId="0" fontId="56" fillId="0" borderId="16" xfId="3" applyNumberFormat="1" applyFont="1" applyBorder="1" applyAlignment="1" applyProtection="1">
      <alignment vertical="center"/>
    </xf>
    <xf numFmtId="0" fontId="48" fillId="0" borderId="0" xfId="0" applyFont="1" applyFill="1" applyBorder="1" applyAlignment="1" applyProtection="1">
      <alignment vertical="center"/>
    </xf>
    <xf numFmtId="9" fontId="48" fillId="0" borderId="1" xfId="5" applyFont="1" applyFill="1" applyBorder="1" applyAlignment="1" applyProtection="1">
      <alignment horizontal="center" vertical="center"/>
    </xf>
    <xf numFmtId="3" fontId="40" fillId="0" borderId="16" xfId="0" applyNumberFormat="1" applyFont="1" applyBorder="1" applyAlignment="1" applyProtection="1">
      <alignment horizontal="left" vertical="center"/>
    </xf>
    <xf numFmtId="0" fontId="40" fillId="0" borderId="2" xfId="0" applyFont="1" applyBorder="1" applyAlignment="1" applyProtection="1">
      <alignment vertical="center"/>
    </xf>
    <xf numFmtId="0" fontId="40" fillId="0" borderId="16" xfId="0" applyFont="1" applyBorder="1" applyAlignment="1" applyProtection="1">
      <alignment vertical="center"/>
    </xf>
    <xf numFmtId="0" fontId="0" fillId="0" borderId="6" xfId="0" applyBorder="1" applyAlignment="1" applyProtection="1">
      <alignment vertical="center"/>
    </xf>
    <xf numFmtId="0" fontId="40" fillId="0" borderId="6" xfId="0" applyFont="1" applyBorder="1" applyAlignment="1" applyProtection="1">
      <alignment vertical="center"/>
    </xf>
    <xf numFmtId="3" fontId="40" fillId="0" borderId="2" xfId="0" applyNumberFormat="1" applyFont="1" applyBorder="1" applyAlignment="1" applyProtection="1">
      <alignment horizontal="left" vertical="center"/>
    </xf>
    <xf numFmtId="0" fontId="37" fillId="0" borderId="29" xfId="0" applyFont="1" applyBorder="1" applyAlignment="1" applyProtection="1">
      <alignment vertical="center"/>
    </xf>
    <xf numFmtId="0" fontId="40" fillId="0" borderId="0" xfId="0" applyFont="1" applyBorder="1" applyAlignment="1" applyProtection="1">
      <alignment vertical="center"/>
    </xf>
    <xf numFmtId="0" fontId="46" fillId="0" borderId="0" xfId="0" applyFont="1" applyAlignment="1" applyProtection="1">
      <alignment vertical="center" wrapText="1"/>
    </xf>
    <xf numFmtId="3" fontId="40" fillId="0" borderId="0" xfId="0" applyNumberFormat="1" applyFont="1" applyBorder="1" applyAlignment="1" applyProtection="1">
      <alignment horizontal="left" vertical="center"/>
    </xf>
    <xf numFmtId="0" fontId="0" fillId="0" borderId="0" xfId="0" applyAlignment="1" applyProtection="1">
      <alignment vertical="center"/>
    </xf>
    <xf numFmtId="0" fontId="0" fillId="0" borderId="0" xfId="0" applyAlignment="1" applyProtection="1">
      <alignment vertical="center" wrapText="1"/>
    </xf>
    <xf numFmtId="0" fontId="40" fillId="0" borderId="0" xfId="0" applyFont="1" applyFill="1" applyBorder="1" applyAlignment="1" applyProtection="1">
      <alignment vertical="center"/>
    </xf>
    <xf numFmtId="0" fontId="0" fillId="0" borderId="0" xfId="0" applyBorder="1" applyAlignment="1" applyProtection="1">
      <alignment vertical="center"/>
    </xf>
    <xf numFmtId="0" fontId="0" fillId="0" borderId="0" xfId="0" applyFill="1" applyBorder="1" applyAlignment="1" applyProtection="1">
      <alignment horizontal="left" vertical="center"/>
      <protection locked="0"/>
    </xf>
    <xf numFmtId="0" fontId="40" fillId="0" borderId="6" xfId="0" applyFont="1" applyFill="1" applyBorder="1" applyAlignment="1" applyProtection="1">
      <alignment horizontal="left" vertical="center"/>
    </xf>
    <xf numFmtId="0" fontId="40" fillId="0" borderId="34" xfId="0" applyFont="1" applyFill="1" applyBorder="1" applyAlignment="1" applyProtection="1">
      <alignment horizontal="left" vertical="center"/>
    </xf>
    <xf numFmtId="3" fontId="40" fillId="0" borderId="28" xfId="0" applyNumberFormat="1" applyFont="1" applyFill="1" applyBorder="1" applyAlignment="1" applyProtection="1">
      <alignment horizontal="left" vertical="center"/>
    </xf>
    <xf numFmtId="0" fontId="40" fillId="0" borderId="0" xfId="0" applyFont="1" applyBorder="1" applyAlignment="1" applyProtection="1">
      <alignment vertical="center"/>
    </xf>
    <xf numFmtId="0" fontId="46" fillId="0" borderId="0" xfId="0" applyFont="1" applyBorder="1" applyAlignment="1" applyProtection="1">
      <alignment vertical="center" wrapText="1"/>
    </xf>
    <xf numFmtId="0" fontId="0" fillId="0" borderId="0" xfId="0" applyBorder="1" applyAlignment="1" applyProtection="1">
      <alignment vertical="center"/>
    </xf>
    <xf numFmtId="0" fontId="40" fillId="0" borderId="0" xfId="0" applyFont="1" applyBorder="1" applyAlignment="1" applyProtection="1">
      <alignment vertical="center"/>
    </xf>
    <xf numFmtId="0" fontId="56" fillId="0" borderId="2" xfId="3" applyNumberFormat="1" applyFont="1" applyBorder="1" applyAlignment="1" applyProtection="1">
      <alignment vertical="center"/>
    </xf>
    <xf numFmtId="0" fontId="45" fillId="0" borderId="8" xfId="0" applyFont="1" applyBorder="1" applyAlignment="1">
      <alignment horizontal="center" vertical="center"/>
    </xf>
    <xf numFmtId="165" fontId="40" fillId="4" borderId="8" xfId="0" applyNumberFormat="1" applyFont="1" applyFill="1" applyBorder="1" applyAlignment="1" applyProtection="1">
      <alignment horizontal="center" vertical="center"/>
      <protection locked="0"/>
    </xf>
    <xf numFmtId="3" fontId="40" fillId="4" borderId="8" xfId="0" applyNumberFormat="1" applyFont="1" applyFill="1" applyBorder="1" applyAlignment="1" applyProtection="1">
      <alignment horizontal="center" vertical="center"/>
      <protection locked="0"/>
    </xf>
    <xf numFmtId="0" fontId="40" fillId="0" borderId="0" xfId="0" applyFont="1" applyBorder="1" applyAlignment="1" applyProtection="1">
      <alignment vertical="center" wrapText="1"/>
    </xf>
    <xf numFmtId="0" fontId="46" fillId="0" borderId="0" xfId="0" applyFont="1" applyBorder="1" applyAlignment="1" applyProtection="1">
      <alignment vertical="center" wrapText="1"/>
    </xf>
    <xf numFmtId="0" fontId="45" fillId="4" borderId="35" xfId="0" applyFont="1" applyFill="1" applyBorder="1" applyAlignment="1" applyProtection="1">
      <alignment horizontal="center" vertical="center"/>
      <protection locked="0"/>
    </xf>
    <xf numFmtId="0" fontId="45" fillId="4" borderId="8" xfId="0" applyFont="1" applyFill="1" applyBorder="1" applyAlignment="1" applyProtection="1">
      <alignment horizontal="center" vertical="center"/>
      <protection locked="0"/>
    </xf>
    <xf numFmtId="0" fontId="59" fillId="0" borderId="0" xfId="0" applyFont="1" applyAlignment="1">
      <alignment horizontal="center" vertical="center"/>
    </xf>
    <xf numFmtId="0" fontId="41" fillId="0" borderId="0" xfId="0" applyFont="1" applyBorder="1" applyAlignment="1">
      <alignment vertical="center"/>
    </xf>
    <xf numFmtId="0" fontId="41" fillId="0" borderId="33" xfId="0" applyFont="1" applyFill="1" applyBorder="1" applyAlignment="1" applyProtection="1">
      <alignment horizontal="center" vertical="center"/>
      <protection locked="0"/>
    </xf>
    <xf numFmtId="0" fontId="40" fillId="0" borderId="33" xfId="0" applyFont="1" applyFill="1" applyBorder="1" applyAlignment="1" applyProtection="1">
      <alignment horizontal="center" vertical="center"/>
      <protection locked="0"/>
    </xf>
    <xf numFmtId="0" fontId="40" fillId="0" borderId="24" xfId="0" applyFont="1" applyBorder="1" applyAlignment="1">
      <alignment vertical="center"/>
    </xf>
    <xf numFmtId="0" fontId="26" fillId="0" borderId="0" xfId="0" applyFont="1" applyAlignment="1" applyProtection="1">
      <alignment vertical="center"/>
    </xf>
    <xf numFmtId="0" fontId="8" fillId="0" borderId="0" xfId="0" applyFont="1" applyAlignment="1" applyProtection="1">
      <alignment vertical="center"/>
    </xf>
    <xf numFmtId="0" fontId="26" fillId="0" borderId="0" xfId="0" applyFont="1" applyFill="1" applyAlignment="1" applyProtection="1">
      <alignment vertical="center"/>
    </xf>
    <xf numFmtId="0" fontId="8" fillId="0" borderId="0" xfId="0" applyFont="1" applyBorder="1" applyAlignment="1" applyProtection="1">
      <alignment vertical="center"/>
    </xf>
    <xf numFmtId="3" fontId="26" fillId="0" borderId="0" xfId="0" applyNumberFormat="1" applyFont="1" applyAlignment="1" applyProtection="1">
      <alignment vertical="center"/>
    </xf>
    <xf numFmtId="0" fontId="18" fillId="0" borderId="0" xfId="0" applyFont="1" applyAlignment="1" applyProtection="1">
      <alignment vertical="center"/>
    </xf>
    <xf numFmtId="0" fontId="40" fillId="0" borderId="16" xfId="0" applyFont="1" applyBorder="1" applyAlignment="1" applyProtection="1">
      <alignment vertical="center"/>
    </xf>
    <xf numFmtId="0" fontId="40" fillId="0" borderId="16" xfId="0" applyFont="1" applyBorder="1" applyAlignment="1" applyProtection="1">
      <alignment horizontal="left" vertical="center"/>
    </xf>
    <xf numFmtId="0" fontId="40" fillId="0" borderId="5" xfId="0" applyFont="1" applyBorder="1" applyAlignment="1" applyProtection="1">
      <alignment vertical="center"/>
    </xf>
    <xf numFmtId="0" fontId="40" fillId="0" borderId="0" xfId="0" applyFont="1" applyBorder="1" applyAlignment="1" applyProtection="1">
      <alignment vertical="center"/>
    </xf>
    <xf numFmtId="1" fontId="0" fillId="0" borderId="0" xfId="0" applyNumberFormat="1" applyFont="1" applyAlignment="1" applyProtection="1">
      <alignment vertical="center"/>
    </xf>
    <xf numFmtId="0" fontId="34" fillId="0" borderId="0" xfId="0" applyFont="1" applyAlignment="1" applyProtection="1">
      <alignment vertical="center"/>
    </xf>
    <xf numFmtId="0" fontId="60" fillId="0" borderId="0" xfId="0" applyFont="1" applyAlignment="1" applyProtection="1">
      <alignment vertical="center"/>
    </xf>
    <xf numFmtId="0" fontId="60" fillId="0" borderId="0" xfId="0" applyFont="1" applyBorder="1" applyAlignment="1" applyProtection="1">
      <alignment vertical="center"/>
    </xf>
    <xf numFmtId="0" fontId="34" fillId="0" borderId="0" xfId="0" applyFont="1"/>
    <xf numFmtId="2" fontId="34" fillId="0" borderId="0" xfId="0" applyNumberFormat="1" applyFont="1" applyAlignment="1" applyProtection="1">
      <alignment vertical="center"/>
    </xf>
    <xf numFmtId="0" fontId="35" fillId="0" borderId="0" xfId="0" applyFont="1" applyAlignment="1" applyProtection="1">
      <alignment vertical="center"/>
    </xf>
    <xf numFmtId="0" fontId="34" fillId="0" borderId="0" xfId="0" applyFont="1" applyFill="1" applyAlignment="1" applyProtection="1">
      <alignment vertical="center"/>
    </xf>
    <xf numFmtId="0" fontId="41"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protection locked="0"/>
    </xf>
    <xf numFmtId="0" fontId="40" fillId="0" borderId="0" xfId="0" applyFont="1" applyFill="1" applyBorder="1" applyAlignment="1" applyProtection="1">
      <alignment vertical="center"/>
    </xf>
    <xf numFmtId="0" fontId="40" fillId="4" borderId="2" xfId="0" applyFont="1" applyFill="1" applyBorder="1" applyAlignment="1" applyProtection="1">
      <alignment horizontal="left" vertical="center"/>
      <protection locked="0"/>
    </xf>
    <xf numFmtId="0" fontId="40" fillId="4" borderId="5" xfId="0" applyFont="1" applyFill="1" applyBorder="1" applyAlignment="1" applyProtection="1">
      <alignment horizontal="left" vertical="center"/>
      <protection locked="0"/>
    </xf>
    <xf numFmtId="14" fontId="40" fillId="0" borderId="8" xfId="0" applyNumberFormat="1" applyFont="1" applyBorder="1" applyAlignment="1" applyProtection="1">
      <alignment horizontal="center" vertical="center"/>
    </xf>
    <xf numFmtId="0" fontId="40" fillId="0" borderId="0" xfId="0" applyFont="1" applyFill="1" applyBorder="1" applyAlignment="1" applyProtection="1">
      <alignment vertical="center"/>
    </xf>
    <xf numFmtId="0" fontId="38" fillId="0" borderId="0" xfId="0" applyFont="1" applyBorder="1" applyAlignment="1" applyProtection="1">
      <alignment horizontal="left" vertical="center"/>
    </xf>
    <xf numFmtId="9" fontId="61" fillId="0" borderId="0" xfId="5" applyFont="1" applyFill="1" applyBorder="1" applyAlignment="1" applyProtection="1">
      <alignment horizontal="center" vertical="center"/>
    </xf>
    <xf numFmtId="169" fontId="61" fillId="0" borderId="0" xfId="5"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vertical="center"/>
    </xf>
    <xf numFmtId="0" fontId="55" fillId="0" borderId="0" xfId="0" applyFont="1" applyAlignment="1" applyProtection="1">
      <alignment vertical="center"/>
    </xf>
    <xf numFmtId="0" fontId="0" fillId="0" borderId="0" xfId="0" applyBorder="1" applyAlignment="1">
      <alignment vertical="center"/>
    </xf>
    <xf numFmtId="0" fontId="45" fillId="0" borderId="0" xfId="0" applyFont="1" applyBorder="1" applyAlignment="1">
      <alignment horizontal="center" vertical="center"/>
    </xf>
    <xf numFmtId="0" fontId="62" fillId="0" borderId="0" xfId="0" applyFont="1" applyAlignment="1">
      <alignment vertical="center"/>
    </xf>
    <xf numFmtId="0" fontId="45" fillId="0" borderId="0" xfId="0" applyFont="1" applyAlignment="1">
      <alignment vertical="center"/>
    </xf>
    <xf numFmtId="0" fontId="40" fillId="0" borderId="2" xfId="0" applyFont="1" applyBorder="1" applyAlignment="1" applyProtection="1">
      <alignment vertical="center"/>
    </xf>
    <xf numFmtId="0" fontId="40" fillId="4" borderId="2" xfId="0" applyFont="1" applyFill="1" applyBorder="1" applyAlignment="1" applyProtection="1">
      <alignment horizontal="left" vertical="center"/>
      <protection locked="0"/>
    </xf>
    <xf numFmtId="0" fontId="0" fillId="0" borderId="2" xfId="0" applyBorder="1" applyAlignment="1" applyProtection="1">
      <alignment vertical="center"/>
    </xf>
    <xf numFmtId="0" fontId="0" fillId="0" borderId="5" xfId="0" applyBorder="1" applyAlignment="1" applyProtection="1">
      <alignment vertical="center"/>
    </xf>
    <xf numFmtId="0" fontId="40" fillId="0" borderId="5" xfId="0" applyFont="1" applyBorder="1" applyAlignment="1" applyProtection="1">
      <alignment vertical="center"/>
    </xf>
    <xf numFmtId="0" fontId="40" fillId="0" borderId="5" xfId="0" applyFont="1" applyFill="1" applyBorder="1" applyAlignment="1" applyProtection="1">
      <alignment horizontal="center" vertical="center"/>
    </xf>
    <xf numFmtId="0" fontId="40" fillId="4" borderId="5" xfId="0" applyFont="1" applyFill="1" applyBorder="1" applyAlignment="1" applyProtection="1">
      <alignment horizontal="left" vertical="center"/>
      <protection locked="0"/>
    </xf>
    <xf numFmtId="0" fontId="40" fillId="0" borderId="6" xfId="0" applyFont="1" applyBorder="1" applyAlignment="1" applyProtection="1">
      <alignment vertical="center"/>
    </xf>
    <xf numFmtId="0" fontId="40" fillId="0" borderId="0" xfId="0" applyFont="1" applyBorder="1" applyAlignment="1" applyProtection="1">
      <alignment vertical="center"/>
    </xf>
    <xf numFmtId="0" fontId="40" fillId="0" borderId="2" xfId="0" applyFont="1" applyFill="1" applyBorder="1" applyAlignment="1" applyProtection="1">
      <alignment vertical="center"/>
    </xf>
    <xf numFmtId="0" fontId="40" fillId="0" borderId="0" xfId="0" applyFont="1" applyBorder="1" applyAlignment="1" applyProtection="1">
      <alignment vertical="top" wrapText="1"/>
    </xf>
    <xf numFmtId="0" fontId="0" fillId="0" borderId="0" xfId="0" applyBorder="1" applyAlignment="1" applyProtection="1">
      <alignment vertical="center"/>
    </xf>
    <xf numFmtId="0" fontId="40" fillId="0" borderId="27" xfId="0" applyFont="1" applyBorder="1" applyAlignment="1" applyProtection="1">
      <alignment vertical="center"/>
    </xf>
    <xf numFmtId="0" fontId="56" fillId="0" borderId="0" xfId="3" applyFont="1" applyBorder="1" applyAlignment="1" applyProtection="1">
      <alignment vertical="center"/>
      <protection locked="0"/>
    </xf>
    <xf numFmtId="0" fontId="57" fillId="0" borderId="36" xfId="0" applyFont="1" applyBorder="1" applyAlignment="1">
      <alignment vertical="center"/>
    </xf>
    <xf numFmtId="0" fontId="0" fillId="0" borderId="29" xfId="0" applyBorder="1" applyAlignment="1">
      <alignment vertical="center"/>
    </xf>
    <xf numFmtId="0" fontId="40" fillId="0" borderId="0" xfId="5" applyNumberFormat="1" applyFont="1" applyBorder="1" applyAlignment="1">
      <alignment vertical="center"/>
    </xf>
    <xf numFmtId="3" fontId="40" fillId="0" borderId="0" xfId="5" applyNumberFormat="1" applyFont="1" applyFill="1" applyBorder="1" applyAlignment="1" applyProtection="1">
      <alignment horizontal="center" vertical="center"/>
      <protection locked="0"/>
    </xf>
    <xf numFmtId="0" fontId="41" fillId="0" borderId="6" xfId="0" applyFont="1" applyFill="1" applyBorder="1" applyAlignment="1" applyProtection="1">
      <alignment vertical="center"/>
    </xf>
    <xf numFmtId="3" fontId="41" fillId="0" borderId="6" xfId="5" applyNumberFormat="1" applyFont="1" applyFill="1" applyBorder="1" applyAlignment="1" applyProtection="1">
      <alignment horizontal="center" vertical="center"/>
    </xf>
    <xf numFmtId="0" fontId="43" fillId="0" borderId="2" xfId="0" applyFont="1" applyFill="1" applyBorder="1" applyAlignment="1" applyProtection="1">
      <alignment horizontal="center" vertical="center"/>
    </xf>
    <xf numFmtId="0" fontId="43" fillId="0" borderId="2" xfId="0" applyFont="1" applyFill="1" applyBorder="1" applyAlignment="1" applyProtection="1">
      <alignment horizontal="left" vertical="center"/>
    </xf>
    <xf numFmtId="0" fontId="43" fillId="0" borderId="37" xfId="0" applyFont="1" applyFill="1" applyBorder="1" applyAlignment="1" applyProtection="1">
      <alignment horizontal="center" vertical="center"/>
      <protection locked="0"/>
    </xf>
    <xf numFmtId="0" fontId="43" fillId="4" borderId="38" xfId="0" applyFont="1" applyFill="1" applyBorder="1" applyAlignment="1" applyProtection="1">
      <alignment horizontal="center" vertical="center"/>
      <protection locked="0"/>
    </xf>
    <xf numFmtId="0" fontId="40" fillId="0" borderId="19" xfId="0" applyFont="1" applyBorder="1" applyAlignment="1">
      <alignment vertical="center"/>
    </xf>
    <xf numFmtId="0" fontId="57" fillId="0" borderId="0" xfId="0" applyFont="1" applyFill="1" applyBorder="1" applyAlignment="1" applyProtection="1">
      <alignment vertical="center"/>
    </xf>
    <xf numFmtId="0" fontId="40" fillId="0" borderId="39" xfId="0" applyFont="1" applyBorder="1" applyAlignment="1" applyProtection="1">
      <alignment vertical="center"/>
    </xf>
    <xf numFmtId="0" fontId="63" fillId="0" borderId="2" xfId="0" applyFont="1" applyBorder="1" applyAlignment="1" applyProtection="1">
      <alignment vertical="center"/>
    </xf>
    <xf numFmtId="0" fontId="40" fillId="0" borderId="21" xfId="0" applyFont="1" applyFill="1" applyBorder="1" applyAlignment="1">
      <alignment vertical="center"/>
    </xf>
    <xf numFmtId="0" fontId="40" fillId="0" borderId="20" xfId="0" applyFont="1" applyBorder="1" applyAlignment="1">
      <alignment vertical="center"/>
    </xf>
    <xf numFmtId="0" fontId="41" fillId="0" borderId="17" xfId="0" applyFont="1" applyBorder="1" applyAlignment="1" applyProtection="1">
      <alignment vertical="center"/>
    </xf>
    <xf numFmtId="0" fontId="40" fillId="0" borderId="17" xfId="0" applyFont="1" applyBorder="1" applyAlignment="1" applyProtection="1">
      <alignment vertical="center"/>
    </xf>
    <xf numFmtId="0" fontId="40" fillId="0" borderId="40" xfId="0" applyFont="1" applyBorder="1" applyAlignment="1" applyProtection="1">
      <alignment vertical="center"/>
    </xf>
    <xf numFmtId="0" fontId="43" fillId="0" borderId="17" xfId="0" applyFont="1" applyBorder="1" applyAlignment="1" applyProtection="1">
      <alignment vertical="center"/>
    </xf>
    <xf numFmtId="0" fontId="64" fillId="0" borderId="0" xfId="0" applyFont="1" applyAlignment="1" applyProtection="1">
      <alignment vertical="center"/>
    </xf>
    <xf numFmtId="0" fontId="30" fillId="0" borderId="0" xfId="3" applyNumberFormat="1" applyFont="1" applyBorder="1" applyAlignment="1" applyProtection="1">
      <alignment vertical="center"/>
    </xf>
    <xf numFmtId="0" fontId="40" fillId="0" borderId="0" xfId="0" applyFont="1" applyBorder="1" applyAlignment="1" applyProtection="1">
      <alignment vertical="center"/>
    </xf>
    <xf numFmtId="0" fontId="0" fillId="0" borderId="0" xfId="0" applyBorder="1" applyAlignment="1">
      <alignment vertical="center"/>
    </xf>
    <xf numFmtId="0" fontId="72" fillId="0" borderId="0" xfId="0" applyFont="1" applyAlignment="1" applyProtection="1">
      <alignment vertical="center"/>
    </xf>
    <xf numFmtId="0" fontId="73" fillId="0" borderId="0" xfId="0" applyFont="1" applyAlignment="1" applyProtection="1">
      <alignment horizontal="center" vertical="center"/>
    </xf>
    <xf numFmtId="0" fontId="73" fillId="0" borderId="0" xfId="0" applyFont="1" applyAlignment="1" applyProtection="1">
      <alignment vertical="center"/>
    </xf>
    <xf numFmtId="3" fontId="72" fillId="0" borderId="0" xfId="0" applyNumberFormat="1" applyFont="1" applyAlignment="1" applyProtection="1">
      <alignment horizontal="left" vertical="center"/>
    </xf>
    <xf numFmtId="3" fontId="73" fillId="0" borderId="0" xfId="0" applyNumberFormat="1" applyFont="1" applyAlignment="1" applyProtection="1">
      <alignment horizontal="left" vertical="center"/>
    </xf>
    <xf numFmtId="3" fontId="73" fillId="0" borderId="0" xfId="0" applyNumberFormat="1" applyFont="1" applyAlignment="1" applyProtection="1">
      <alignment horizontal="center" vertical="center"/>
    </xf>
    <xf numFmtId="3" fontId="72" fillId="0" borderId="0" xfId="0" applyNumberFormat="1" applyFont="1" applyBorder="1" applyAlignment="1" applyProtection="1">
      <alignment horizontal="left" vertical="center"/>
    </xf>
    <xf numFmtId="3" fontId="75" fillId="0" borderId="0" xfId="0" applyNumberFormat="1" applyFont="1" applyBorder="1" applyAlignment="1" applyProtection="1">
      <alignment horizontal="left" vertical="center"/>
    </xf>
    <xf numFmtId="164" fontId="72" fillId="0" borderId="0" xfId="0" applyNumberFormat="1" applyFont="1" applyBorder="1" applyAlignment="1" applyProtection="1">
      <alignment horizontal="center" vertical="center"/>
    </xf>
    <xf numFmtId="3" fontId="74" fillId="0" borderId="0" xfId="0" applyNumberFormat="1" applyFont="1" applyBorder="1" applyAlignment="1" applyProtection="1">
      <alignment horizontal="left" vertical="center"/>
    </xf>
    <xf numFmtId="0" fontId="72" fillId="0" borderId="0" xfId="0" applyNumberFormat="1" applyFont="1" applyBorder="1" applyAlignment="1" applyProtection="1">
      <alignment horizontal="center" vertical="center"/>
    </xf>
    <xf numFmtId="0" fontId="72" fillId="0" borderId="0" xfId="0" applyFont="1" applyBorder="1" applyAlignment="1" applyProtection="1">
      <alignment horizontal="left" vertical="center"/>
    </xf>
    <xf numFmtId="0" fontId="74" fillId="0" borderId="0" xfId="0" applyFont="1" applyBorder="1" applyAlignment="1" applyProtection="1">
      <alignment vertical="center"/>
    </xf>
    <xf numFmtId="0" fontId="72" fillId="0" borderId="0" xfId="0" applyFont="1" applyFill="1" applyBorder="1" applyAlignment="1" applyProtection="1">
      <alignment horizontal="left" vertical="center"/>
    </xf>
    <xf numFmtId="1" fontId="72" fillId="0" borderId="0" xfId="0" applyNumberFormat="1" applyFont="1" applyBorder="1" applyAlignment="1" applyProtection="1">
      <alignment horizontal="center" vertical="center"/>
    </xf>
    <xf numFmtId="0" fontId="74" fillId="0" borderId="0" xfId="0" applyFont="1" applyAlignment="1" applyProtection="1">
      <alignment vertical="center"/>
    </xf>
    <xf numFmtId="0" fontId="75" fillId="0" borderId="41" xfId="0" applyFont="1" applyBorder="1" applyAlignment="1" applyProtection="1">
      <alignment horizontal="center" vertical="center"/>
    </xf>
    <xf numFmtId="0" fontId="72" fillId="0" borderId="41" xfId="0" applyFont="1" applyBorder="1" applyAlignment="1" applyProtection="1">
      <alignment vertical="center"/>
    </xf>
    <xf numFmtId="0" fontId="73" fillId="0" borderId="0" xfId="0" applyFont="1" applyBorder="1" applyAlignment="1" applyProtection="1">
      <alignment vertical="center"/>
    </xf>
    <xf numFmtId="168" fontId="77" fillId="0" borderId="0" xfId="0" applyNumberFormat="1" applyFont="1" applyBorder="1" applyAlignment="1" applyProtection="1">
      <alignment horizontal="center" vertical="center"/>
    </xf>
    <xf numFmtId="0" fontId="77" fillId="0" borderId="0" xfId="0" applyFont="1" applyBorder="1" applyAlignment="1" applyProtection="1">
      <alignment horizontal="left" vertical="center"/>
    </xf>
    <xf numFmtId="0" fontId="72" fillId="0" borderId="0" xfId="0" applyFont="1" applyAlignment="1" applyProtection="1">
      <alignment vertical="top"/>
    </xf>
    <xf numFmtId="0" fontId="73" fillId="0" borderId="0" xfId="0" applyFont="1" applyAlignment="1" applyProtection="1">
      <alignment vertical="top"/>
    </xf>
    <xf numFmtId="3" fontId="72" fillId="0" borderId="0" xfId="0" applyNumberFormat="1" applyFont="1" applyFill="1" applyBorder="1" applyAlignment="1" applyProtection="1">
      <alignment horizontal="center" vertical="top"/>
    </xf>
    <xf numFmtId="3" fontId="72" fillId="0" borderId="0" xfId="0" applyNumberFormat="1" applyFont="1" applyFill="1" applyBorder="1" applyAlignment="1" applyProtection="1">
      <alignment horizontal="center" vertical="center"/>
    </xf>
    <xf numFmtId="166" fontId="75" fillId="0" borderId="0" xfId="0" applyNumberFormat="1" applyFont="1" applyFill="1" applyBorder="1" applyAlignment="1" applyProtection="1">
      <alignment horizontal="center" vertical="center"/>
    </xf>
    <xf numFmtId="2" fontId="72" fillId="0" borderId="0" xfId="0" applyNumberFormat="1" applyFont="1" applyFill="1" applyBorder="1" applyAlignment="1" applyProtection="1">
      <alignment horizontal="center" vertical="center"/>
    </xf>
    <xf numFmtId="0" fontId="72" fillId="0" borderId="0" xfId="0" applyNumberFormat="1" applyFont="1" applyFill="1" applyBorder="1" applyAlignment="1" applyProtection="1">
      <alignment horizontal="center" vertical="center"/>
    </xf>
    <xf numFmtId="0" fontId="75" fillId="0" borderId="0" xfId="0" applyNumberFormat="1" applyFont="1" applyFill="1" applyBorder="1" applyAlignment="1" applyProtection="1">
      <alignment horizontal="center" vertical="center"/>
    </xf>
    <xf numFmtId="3" fontId="75" fillId="0" borderId="0" xfId="0" applyNumberFormat="1" applyFont="1" applyFill="1" applyBorder="1" applyAlignment="1" applyProtection="1">
      <alignment horizontal="center" vertical="center"/>
    </xf>
    <xf numFmtId="0" fontId="79" fillId="0" borderId="0" xfId="0" applyFont="1" applyAlignment="1" applyProtection="1">
      <alignment vertical="center"/>
    </xf>
    <xf numFmtId="0" fontId="76" fillId="0" borderId="0" xfId="0" applyFont="1" applyFill="1" applyBorder="1" applyAlignment="1" applyProtection="1">
      <alignment vertical="center"/>
    </xf>
    <xf numFmtId="0" fontId="77" fillId="0" borderId="0" xfId="0" applyFont="1" applyBorder="1" applyAlignment="1" applyProtection="1">
      <alignment horizontal="center" vertical="center"/>
    </xf>
    <xf numFmtId="0" fontId="77" fillId="0" borderId="0" xfId="0" applyFont="1" applyBorder="1" applyAlignment="1" applyProtection="1">
      <alignment vertical="center"/>
    </xf>
    <xf numFmtId="0" fontId="81" fillId="0" borderId="0" xfId="0" applyFont="1" applyAlignment="1" applyProtection="1">
      <alignment vertical="center"/>
    </xf>
    <xf numFmtId="0" fontId="74" fillId="0" borderId="0" xfId="0" applyFont="1" applyFill="1" applyBorder="1" applyAlignment="1" applyProtection="1">
      <alignment horizontal="center" vertical="center"/>
    </xf>
    <xf numFmtId="0" fontId="75" fillId="0" borderId="0" xfId="0" applyFont="1" applyFill="1" applyBorder="1" applyAlignment="1" applyProtection="1">
      <alignment horizontal="center" vertical="center"/>
    </xf>
    <xf numFmtId="0" fontId="72" fillId="0" borderId="29" xfId="0" applyFont="1" applyBorder="1" applyAlignment="1" applyProtection="1">
      <alignment vertical="center"/>
    </xf>
    <xf numFmtId="0" fontId="72" fillId="0" borderId="0" xfId="0" applyFont="1" applyFill="1" applyBorder="1" applyAlignment="1" applyProtection="1">
      <alignment vertical="center"/>
    </xf>
    <xf numFmtId="0" fontId="72" fillId="0" borderId="0" xfId="0" applyFont="1" applyBorder="1" applyAlignment="1" applyProtection="1">
      <alignment horizontal="left" vertical="center" wrapText="1"/>
    </xf>
    <xf numFmtId="3" fontId="72" fillId="0" borderId="88" xfId="0" applyNumberFormat="1" applyFont="1" applyBorder="1" applyAlignment="1" applyProtection="1">
      <alignment horizontal="left" vertical="center"/>
    </xf>
    <xf numFmtId="0" fontId="72" fillId="0" borderId="100" xfId="0" applyFont="1" applyFill="1" applyBorder="1" applyAlignment="1" applyProtection="1">
      <alignment vertical="center"/>
    </xf>
    <xf numFmtId="0" fontId="74" fillId="0" borderId="0" xfId="0" applyFont="1" applyFill="1" applyBorder="1" applyAlignment="1" applyProtection="1">
      <alignment horizontal="left" vertical="center"/>
    </xf>
    <xf numFmtId="0" fontId="72" fillId="0" borderId="104" xfId="0" applyFont="1" applyBorder="1" applyAlignment="1" applyProtection="1">
      <alignment horizontal="center" vertical="center"/>
    </xf>
    <xf numFmtId="0" fontId="72" fillId="0" borderId="105" xfId="0" applyFont="1" applyBorder="1" applyAlignment="1" applyProtection="1">
      <alignment horizontal="center" vertical="center"/>
    </xf>
    <xf numFmtId="0" fontId="75" fillId="0" borderId="82" xfId="0" applyNumberFormat="1" applyFont="1" applyFill="1" applyBorder="1" applyAlignment="1" applyProtection="1">
      <alignment horizontal="center" vertical="center"/>
    </xf>
    <xf numFmtId="171" fontId="74" fillId="0" borderId="0" xfId="0" applyNumberFormat="1" applyFont="1" applyFill="1" applyBorder="1" applyAlignment="1" applyProtection="1">
      <alignment vertical="center"/>
    </xf>
    <xf numFmtId="3" fontId="72" fillId="0" borderId="99" xfId="0" applyNumberFormat="1" applyFont="1" applyBorder="1" applyAlignment="1" applyProtection="1">
      <alignment horizontal="left" vertical="center"/>
    </xf>
    <xf numFmtId="3" fontId="75" fillId="0" borderId="97" xfId="0" applyNumberFormat="1" applyFont="1" applyBorder="1" applyAlignment="1" applyProtection="1">
      <alignment horizontal="left" vertical="center"/>
    </xf>
    <xf numFmtId="3" fontId="72" fillId="0" borderId="98" xfId="0" applyNumberFormat="1" applyFont="1" applyBorder="1" applyAlignment="1" applyProtection="1">
      <alignment horizontal="center" vertical="center"/>
    </xf>
    <xf numFmtId="3" fontId="72" fillId="0" borderId="0" xfId="0" applyNumberFormat="1" applyFont="1" applyBorder="1" applyAlignment="1" applyProtection="1">
      <alignment horizontal="center" vertical="center"/>
    </xf>
    <xf numFmtId="168" fontId="71" fillId="0" borderId="0" xfId="2" applyNumberFormat="1" applyFont="1" applyBorder="1" applyAlignment="1" applyProtection="1">
      <alignment horizontal="center" vertical="center"/>
    </xf>
    <xf numFmtId="171" fontId="74" fillId="0" borderId="0" xfId="0" applyNumberFormat="1" applyFont="1" applyFill="1" applyBorder="1" applyAlignment="1" applyProtection="1">
      <alignment horizontal="center" vertical="center"/>
    </xf>
    <xf numFmtId="169" fontId="71" fillId="0" borderId="0" xfId="0" applyNumberFormat="1" applyFont="1" applyFill="1" applyBorder="1" applyAlignment="1" applyProtection="1">
      <alignment horizontal="center" vertical="center"/>
    </xf>
    <xf numFmtId="3" fontId="72" fillId="0" borderId="0" xfId="0" applyNumberFormat="1" applyFont="1" applyFill="1" applyBorder="1" applyAlignment="1" applyProtection="1">
      <alignment horizontal="left" vertical="center"/>
    </xf>
    <xf numFmtId="3" fontId="72" fillId="0" borderId="0" xfId="0" applyNumberFormat="1" applyFont="1" applyFill="1" applyAlignment="1" applyProtection="1">
      <alignment horizontal="left" vertical="center"/>
    </xf>
    <xf numFmtId="3" fontId="73" fillId="0" borderId="0" xfId="0" applyNumberFormat="1" applyFont="1" applyFill="1" applyAlignment="1" applyProtection="1">
      <alignment horizontal="left" vertical="center"/>
    </xf>
    <xf numFmtId="3" fontId="82" fillId="0" borderId="0" xfId="0" applyNumberFormat="1" applyFont="1" applyFill="1" applyAlignment="1" applyProtection="1">
      <alignment horizontal="left" vertical="center"/>
    </xf>
    <xf numFmtId="0" fontId="76" fillId="0" borderId="0" xfId="0" applyFont="1" applyFill="1" applyBorder="1" applyAlignment="1" applyProtection="1">
      <alignment horizontal="center" vertical="center"/>
    </xf>
    <xf numFmtId="0" fontId="82" fillId="0" borderId="0" xfId="0" applyNumberFormat="1" applyFont="1" applyFill="1" applyBorder="1" applyAlignment="1" applyProtection="1">
      <alignment horizontal="left" vertical="center"/>
    </xf>
    <xf numFmtId="0" fontId="72" fillId="0" borderId="105" xfId="0" applyFont="1" applyFill="1" applyBorder="1" applyAlignment="1" applyProtection="1">
      <alignment vertical="center"/>
    </xf>
    <xf numFmtId="0" fontId="72" fillId="0" borderId="105" xfId="0" applyFont="1" applyBorder="1" applyAlignment="1" applyProtection="1">
      <alignment vertical="center"/>
    </xf>
    <xf numFmtId="0" fontId="72" fillId="0" borderId="106" xfId="0" applyFont="1" applyBorder="1" applyAlignment="1" applyProtection="1">
      <alignment vertical="center"/>
    </xf>
    <xf numFmtId="3" fontId="72" fillId="0" borderId="0" xfId="0" applyNumberFormat="1" applyFont="1" applyAlignment="1" applyProtection="1">
      <alignment horizontal="center" vertical="center"/>
    </xf>
    <xf numFmtId="0" fontId="71" fillId="0" borderId="0" xfId="0" applyNumberFormat="1" applyFont="1" applyFill="1" applyBorder="1" applyAlignment="1" applyProtection="1">
      <alignment horizontal="left" vertical="center"/>
    </xf>
    <xf numFmtId="0" fontId="71" fillId="0" borderId="0" xfId="0" applyFont="1" applyFill="1" applyBorder="1" applyAlignment="1" applyProtection="1">
      <alignment vertical="center"/>
    </xf>
    <xf numFmtId="3" fontId="71" fillId="0" borderId="0" xfId="0" applyNumberFormat="1" applyFont="1" applyFill="1" applyBorder="1" applyAlignment="1" applyProtection="1">
      <alignment horizontal="left" vertical="center"/>
    </xf>
    <xf numFmtId="3" fontId="72" fillId="0" borderId="0" xfId="0" applyNumberFormat="1" applyFont="1" applyFill="1" applyAlignment="1" applyProtection="1">
      <alignment horizontal="center" vertical="center"/>
    </xf>
    <xf numFmtId="3" fontId="73" fillId="0" borderId="0" xfId="0" applyNumberFormat="1" applyFont="1" applyFill="1" applyAlignment="1" applyProtection="1">
      <alignment horizontal="center" vertical="center"/>
    </xf>
    <xf numFmtId="0" fontId="72" fillId="0" borderId="0" xfId="0" applyFont="1" applyBorder="1" applyAlignment="1" applyProtection="1">
      <alignment vertical="center"/>
    </xf>
    <xf numFmtId="0" fontId="82" fillId="0" borderId="0" xfId="0" applyFont="1" applyBorder="1" applyAlignment="1" applyProtection="1">
      <alignment horizontal="left" vertical="top" wrapText="1"/>
    </xf>
    <xf numFmtId="0" fontId="72" fillId="0" borderId="28" xfId="0" applyFont="1" applyBorder="1" applyAlignment="1" applyProtection="1">
      <alignment vertical="center"/>
    </xf>
    <xf numFmtId="0" fontId="72" fillId="0" borderId="0" xfId="0" applyFont="1" applyProtection="1"/>
    <xf numFmtId="0" fontId="73" fillId="0" borderId="0" xfId="0" applyFont="1" applyProtection="1"/>
    <xf numFmtId="0" fontId="83" fillId="0" borderId="0" xfId="3" applyFont="1" applyBorder="1" applyAlignment="1" applyProtection="1">
      <alignment vertical="center"/>
    </xf>
    <xf numFmtId="0" fontId="86" fillId="0" borderId="0" xfId="0" applyFont="1" applyBorder="1" applyProtection="1"/>
    <xf numFmtId="2" fontId="82" fillId="0" borderId="0" xfId="0" applyNumberFormat="1" applyFont="1" applyFill="1" applyBorder="1" applyProtection="1"/>
    <xf numFmtId="0" fontId="71" fillId="0" borderId="0" xfId="0" applyFont="1" applyFill="1" applyBorder="1" applyAlignment="1" applyProtection="1">
      <alignment horizontal="left" vertical="center"/>
    </xf>
    <xf numFmtId="0" fontId="95" fillId="0" borderId="0" xfId="0" applyFont="1" applyBorder="1" applyAlignment="1" applyProtection="1">
      <alignment horizontal="left" vertical="top" wrapText="1"/>
    </xf>
    <xf numFmtId="0" fontId="96" fillId="0" borderId="0" xfId="3" applyFont="1" applyBorder="1" applyAlignment="1" applyProtection="1">
      <alignment vertical="center"/>
    </xf>
    <xf numFmtId="0" fontId="72" fillId="0" borderId="1" xfId="0" applyFont="1" applyBorder="1" applyAlignment="1" applyProtection="1">
      <alignment vertical="center"/>
    </xf>
    <xf numFmtId="0" fontId="71" fillId="0" borderId="99" xfId="0" applyFont="1" applyFill="1" applyBorder="1" applyAlignment="1" applyProtection="1">
      <alignment horizontal="left" vertical="center"/>
    </xf>
    <xf numFmtId="0" fontId="72" fillId="0" borderId="6" xfId="0" applyFont="1" applyBorder="1" applyAlignment="1" applyProtection="1">
      <alignment vertical="center"/>
    </xf>
    <xf numFmtId="0" fontId="82" fillId="0" borderId="0" xfId="0" applyFont="1" applyBorder="1" applyAlignment="1" applyProtection="1">
      <alignment vertical="top" wrapText="1"/>
    </xf>
    <xf numFmtId="0" fontId="72" fillId="0" borderId="97" xfId="0" applyFont="1" applyBorder="1" applyAlignment="1" applyProtection="1">
      <alignment vertical="center"/>
    </xf>
    <xf numFmtId="0" fontId="72" fillId="0" borderId="97" xfId="0" applyFont="1" applyFill="1" applyBorder="1" applyAlignment="1" applyProtection="1">
      <alignment vertical="center"/>
    </xf>
    <xf numFmtId="0" fontId="72" fillId="0" borderId="84" xfId="0" applyFont="1" applyBorder="1" applyAlignment="1" applyProtection="1">
      <alignment horizontal="left" vertical="center"/>
    </xf>
    <xf numFmtId="1" fontId="76" fillId="0" borderId="0" xfId="0" applyNumberFormat="1" applyFont="1" applyBorder="1" applyAlignment="1" applyProtection="1">
      <alignment horizontal="left" vertical="center" wrapText="1"/>
    </xf>
    <xf numFmtId="0" fontId="97" fillId="0" borderId="0" xfId="0" applyFont="1" applyFill="1" applyBorder="1" applyAlignment="1" applyProtection="1">
      <alignment horizontal="left" vertical="center"/>
    </xf>
    <xf numFmtId="3" fontId="72" fillId="0" borderId="112" xfId="0" applyNumberFormat="1" applyFont="1" applyBorder="1" applyAlignment="1" applyProtection="1">
      <alignment horizontal="left" vertical="center"/>
    </xf>
    <xf numFmtId="0" fontId="72" fillId="0" borderId="103" xfId="0" applyFont="1" applyBorder="1" applyAlignment="1" applyProtection="1">
      <alignment vertical="center"/>
    </xf>
    <xf numFmtId="0" fontId="99" fillId="6" borderId="0" xfId="0" applyFont="1" applyFill="1" applyAlignment="1" applyProtection="1">
      <alignment horizontal="left" vertical="center"/>
    </xf>
    <xf numFmtId="0" fontId="72" fillId="0" borderId="0" xfId="0" applyFont="1" applyFill="1" applyAlignment="1" applyProtection="1">
      <alignment vertical="center"/>
    </xf>
    <xf numFmtId="0" fontId="95"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xf>
    <xf numFmtId="0" fontId="81" fillId="0" borderId="0" xfId="0" applyFont="1" applyFill="1" applyBorder="1" applyAlignment="1" applyProtection="1">
      <alignment horizontal="left" vertical="top" wrapText="1"/>
    </xf>
    <xf numFmtId="0" fontId="81" fillId="0" borderId="111" xfId="0" applyFont="1" applyFill="1" applyBorder="1" applyAlignment="1" applyProtection="1">
      <alignment horizontal="left" vertical="top" wrapText="1"/>
    </xf>
    <xf numFmtId="0" fontId="86" fillId="0" borderId="0" xfId="0" applyFont="1" applyFill="1" applyBorder="1" applyProtection="1"/>
    <xf numFmtId="3" fontId="100" fillId="0" borderId="0" xfId="0" applyNumberFormat="1" applyFont="1" applyFill="1" applyBorder="1" applyAlignment="1" applyProtection="1">
      <alignment horizontal="center" vertical="center"/>
    </xf>
    <xf numFmtId="0" fontId="100" fillId="0" borderId="0" xfId="0" applyFont="1" applyProtection="1"/>
    <xf numFmtId="0" fontId="102" fillId="0" borderId="0" xfId="0" applyFont="1" applyProtection="1"/>
    <xf numFmtId="0" fontId="100" fillId="0" borderId="0" xfId="0" applyFont="1" applyAlignment="1" applyProtection="1">
      <alignment vertical="center"/>
    </xf>
    <xf numFmtId="0" fontId="102" fillId="0" borderId="0" xfId="0" applyFont="1" applyAlignment="1" applyProtection="1">
      <alignment vertical="center"/>
    </xf>
    <xf numFmtId="0" fontId="102" fillId="0" borderId="0" xfId="0" applyFont="1" applyAlignment="1" applyProtection="1">
      <alignment horizontal="center" vertical="center"/>
    </xf>
    <xf numFmtId="0" fontId="103" fillId="0" borderId="0" xfId="0" applyFont="1" applyAlignment="1" applyProtection="1">
      <alignment vertical="center"/>
    </xf>
    <xf numFmtId="3" fontId="103" fillId="0" borderId="0" xfId="0" applyNumberFormat="1" applyFont="1" applyAlignment="1" applyProtection="1">
      <alignment horizontal="left" vertical="center"/>
    </xf>
    <xf numFmtId="3" fontId="103" fillId="0" borderId="0" xfId="0" applyNumberFormat="1" applyFont="1" applyFill="1" applyAlignment="1" applyProtection="1">
      <alignment horizontal="left" vertical="center"/>
    </xf>
    <xf numFmtId="3" fontId="103" fillId="0" borderId="0" xfId="0" applyNumberFormat="1" applyFont="1" applyAlignment="1" applyProtection="1">
      <alignment horizontal="center" vertical="center"/>
    </xf>
    <xf numFmtId="3" fontId="103" fillId="0" borderId="0" xfId="0" applyNumberFormat="1" applyFont="1" applyFill="1" applyAlignment="1" applyProtection="1">
      <alignment horizontal="center" vertical="center"/>
    </xf>
    <xf numFmtId="0" fontId="104" fillId="0" borderId="0" xfId="3" applyFont="1" applyBorder="1" applyAlignment="1" applyProtection="1">
      <alignment vertical="center"/>
    </xf>
    <xf numFmtId="0" fontId="105" fillId="0" borderId="0" xfId="0" applyFont="1" applyBorder="1" applyAlignment="1" applyProtection="1">
      <alignment vertical="top" wrapText="1"/>
    </xf>
    <xf numFmtId="0" fontId="105" fillId="0" borderId="0" xfId="0" applyFont="1" applyAlignment="1" applyProtection="1">
      <alignment vertical="top" wrapText="1"/>
    </xf>
    <xf numFmtId="0" fontId="103" fillId="0" borderId="0" xfId="0" applyFont="1" applyFill="1" applyAlignment="1" applyProtection="1">
      <alignment vertical="center"/>
    </xf>
    <xf numFmtId="0" fontId="106" fillId="0" borderId="0" xfId="0" applyFont="1" applyBorder="1" applyAlignment="1" applyProtection="1">
      <alignment horizontal="left" vertical="top" wrapText="1"/>
    </xf>
    <xf numFmtId="0" fontId="107" fillId="0" borderId="0" xfId="0" applyFont="1" applyFill="1" applyAlignment="1" applyProtection="1">
      <alignment vertical="center"/>
    </xf>
    <xf numFmtId="0" fontId="103" fillId="0" borderId="0" xfId="0" applyFont="1" applyBorder="1" applyAlignment="1" applyProtection="1">
      <alignment vertical="center"/>
    </xf>
    <xf numFmtId="0" fontId="103" fillId="0" borderId="0" xfId="0" applyFont="1" applyFill="1" applyBorder="1" applyAlignment="1" applyProtection="1">
      <alignment vertical="center"/>
    </xf>
    <xf numFmtId="0" fontId="103" fillId="0" borderId="0" xfId="0" applyFont="1" applyFill="1" applyBorder="1" applyAlignment="1" applyProtection="1">
      <alignment horizontal="center" vertical="center"/>
    </xf>
    <xf numFmtId="0" fontId="103" fillId="0" borderId="0" xfId="0" applyFont="1" applyBorder="1" applyAlignment="1" applyProtection="1">
      <alignment vertical="top"/>
    </xf>
    <xf numFmtId="0" fontId="108" fillId="0" borderId="0" xfId="0" applyFont="1" applyBorder="1" applyAlignment="1" applyProtection="1">
      <alignment vertical="center"/>
    </xf>
    <xf numFmtId="0" fontId="109" fillId="0" borderId="0" xfId="0" applyNumberFormat="1" applyFont="1" applyFill="1" applyBorder="1" applyAlignment="1" applyProtection="1">
      <alignment horizontal="left" vertical="center"/>
    </xf>
    <xf numFmtId="0" fontId="105" fillId="0" borderId="0" xfId="0" applyFont="1" applyBorder="1" applyAlignment="1" applyProtection="1">
      <alignment horizontal="left" vertical="top" wrapText="1"/>
    </xf>
    <xf numFmtId="3" fontId="80" fillId="0" borderId="0" xfId="0" applyNumberFormat="1" applyFont="1" applyFill="1" applyBorder="1" applyAlignment="1" applyProtection="1">
      <alignment horizontal="left" vertical="center"/>
    </xf>
    <xf numFmtId="0" fontId="84" fillId="0" borderId="0" xfId="0" applyFont="1" applyBorder="1" applyAlignment="1" applyProtection="1">
      <alignment vertical="top" wrapText="1"/>
    </xf>
    <xf numFmtId="0" fontId="81" fillId="0" borderId="0" xfId="0" applyFont="1" applyBorder="1" applyAlignment="1" applyProtection="1">
      <alignment horizontal="left" vertical="top" wrapText="1"/>
    </xf>
    <xf numFmtId="0" fontId="81" fillId="0" borderId="111" xfId="0" applyFont="1" applyBorder="1" applyAlignment="1" applyProtection="1">
      <alignment horizontal="left" vertical="top" wrapText="1"/>
    </xf>
    <xf numFmtId="0" fontId="72" fillId="0" borderId="0" xfId="0" applyFont="1" applyBorder="1" applyAlignment="1" applyProtection="1">
      <alignment vertical="center"/>
    </xf>
    <xf numFmtId="0" fontId="76" fillId="0" borderId="0" xfId="0" applyFont="1" applyFill="1" applyBorder="1" applyAlignment="1" applyProtection="1">
      <alignment horizontal="left" vertical="center"/>
    </xf>
    <xf numFmtId="3" fontId="75" fillId="0" borderId="0" xfId="0" applyNumberFormat="1" applyFont="1" applyFill="1" applyBorder="1" applyAlignment="1" applyProtection="1">
      <alignment horizontal="left" vertical="center"/>
    </xf>
    <xf numFmtId="164" fontId="72" fillId="0" borderId="0" xfId="0" applyNumberFormat="1" applyFont="1" applyFill="1" applyBorder="1" applyAlignment="1" applyProtection="1">
      <alignment horizontal="center" vertical="center"/>
    </xf>
    <xf numFmtId="3" fontId="71" fillId="0" borderId="0" xfId="0" applyNumberFormat="1" applyFont="1" applyFill="1" applyBorder="1" applyAlignment="1" applyProtection="1">
      <alignment horizontal="center" vertical="center"/>
    </xf>
    <xf numFmtId="0" fontId="71" fillId="0" borderId="0" xfId="3" applyFont="1" applyFill="1" applyBorder="1" applyAlignment="1" applyProtection="1">
      <alignment horizontal="left" vertical="center"/>
    </xf>
    <xf numFmtId="170" fontId="72" fillId="0" borderId="0" xfId="0" applyNumberFormat="1" applyFont="1" applyFill="1" applyBorder="1" applyAlignment="1" applyProtection="1">
      <alignment horizontal="left" vertical="center"/>
    </xf>
    <xf numFmtId="44" fontId="77" fillId="0" borderId="0" xfId="2" applyFont="1" applyFill="1" applyBorder="1" applyAlignment="1" applyProtection="1">
      <alignment horizontal="center" vertical="center"/>
    </xf>
    <xf numFmtId="0" fontId="77" fillId="0" borderId="0" xfId="0" applyFont="1" applyFill="1" applyBorder="1" applyAlignment="1" applyProtection="1">
      <alignment horizontal="left" vertical="center"/>
    </xf>
    <xf numFmtId="0" fontId="75" fillId="0" borderId="0" xfId="0" applyFont="1" applyBorder="1" applyAlignment="1" applyProtection="1">
      <alignment vertical="center"/>
    </xf>
    <xf numFmtId="0" fontId="85" fillId="0" borderId="0" xfId="0" applyNumberFormat="1" applyFont="1" applyFill="1" applyBorder="1" applyAlignment="1" applyProtection="1">
      <alignment horizontal="left" vertical="center"/>
    </xf>
    <xf numFmtId="170" fontId="71" fillId="0" borderId="0" xfId="0" applyNumberFormat="1" applyFont="1" applyFill="1" applyBorder="1" applyAlignment="1" applyProtection="1">
      <alignment horizontal="center" vertical="center"/>
    </xf>
    <xf numFmtId="0" fontId="93" fillId="0" borderId="105" xfId="0" applyFont="1" applyFill="1" applyBorder="1" applyAlignment="1" applyProtection="1">
      <alignment horizontal="left" vertical="center"/>
    </xf>
    <xf numFmtId="0" fontId="71" fillId="0" borderId="105" xfId="0" applyFont="1" applyFill="1" applyBorder="1" applyAlignment="1" applyProtection="1">
      <alignment horizontal="center" vertical="center"/>
    </xf>
    <xf numFmtId="0" fontId="101" fillId="0" borderId="118" xfId="0" applyFont="1" applyFill="1" applyBorder="1" applyAlignment="1" applyProtection="1">
      <alignment horizontal="left" vertical="top"/>
    </xf>
    <xf numFmtId="0" fontId="97" fillId="0" borderId="118" xfId="0" applyFont="1" applyBorder="1" applyAlignment="1" applyProtection="1">
      <alignment horizontal="right" vertical="top"/>
    </xf>
    <xf numFmtId="0" fontId="102" fillId="0" borderId="118" xfId="0" applyFont="1" applyBorder="1" applyAlignment="1" applyProtection="1">
      <alignment horizontal="center" vertical="center"/>
    </xf>
    <xf numFmtId="0" fontId="97" fillId="0" borderId="118" xfId="0" applyFont="1" applyFill="1" applyBorder="1" applyAlignment="1" applyProtection="1">
      <alignment horizontal="left" vertical="top"/>
    </xf>
    <xf numFmtId="0" fontId="97" fillId="0" borderId="119" xfId="0" applyFont="1" applyFill="1" applyBorder="1" applyAlignment="1" applyProtection="1">
      <alignment horizontal="left" vertical="top"/>
    </xf>
    <xf numFmtId="0" fontId="72" fillId="0" borderId="0" xfId="0" applyFont="1" applyAlignment="1" applyProtection="1">
      <alignment horizontal="center" vertical="center"/>
    </xf>
    <xf numFmtId="0" fontId="71" fillId="0" borderId="0" xfId="0" applyFont="1" applyFill="1" applyAlignment="1" applyProtection="1">
      <alignment vertical="center"/>
    </xf>
    <xf numFmtId="0" fontId="98" fillId="0" borderId="0" xfId="0" applyFont="1" applyFill="1" applyBorder="1" applyAlignment="1" applyProtection="1">
      <alignment horizontal="left" vertical="center"/>
    </xf>
    <xf numFmtId="0" fontId="82" fillId="0" borderId="0" xfId="0" applyFont="1" applyFill="1" applyBorder="1" applyProtection="1"/>
    <xf numFmtId="1" fontId="82" fillId="0" borderId="0" xfId="0" applyNumberFormat="1" applyFont="1" applyFill="1" applyBorder="1" applyProtection="1"/>
    <xf numFmtId="0" fontId="72" fillId="0" borderId="0" xfId="0" applyFont="1" applyBorder="1" applyAlignment="1" applyProtection="1">
      <alignment vertical="center"/>
    </xf>
    <xf numFmtId="0" fontId="72" fillId="0" borderId="0" xfId="0" applyFont="1" applyBorder="1" applyAlignment="1" applyProtection="1">
      <alignment horizontal="center" vertical="center"/>
    </xf>
    <xf numFmtId="0" fontId="74" fillId="9" borderId="102" xfId="0" applyFont="1" applyFill="1" applyBorder="1" applyAlignment="1" applyProtection="1">
      <alignment horizontal="center" vertical="center"/>
      <protection locked="0"/>
    </xf>
    <xf numFmtId="0" fontId="75" fillId="9" borderId="102" xfId="0" applyFont="1" applyFill="1" applyBorder="1" applyAlignment="1" applyProtection="1">
      <alignment horizontal="center" vertical="center"/>
      <protection locked="0"/>
    </xf>
    <xf numFmtId="0" fontId="74" fillId="9" borderId="101" xfId="0" applyFont="1" applyFill="1" applyBorder="1" applyAlignment="1" applyProtection="1">
      <alignment horizontal="center" vertical="center"/>
      <protection locked="0"/>
    </xf>
    <xf numFmtId="0" fontId="74" fillId="9" borderId="92" xfId="0" applyFont="1" applyFill="1" applyBorder="1" applyAlignment="1" applyProtection="1">
      <alignment horizontal="center" vertical="center"/>
      <protection locked="0"/>
    </xf>
    <xf numFmtId="0" fontId="74" fillId="9" borderId="8" xfId="0" applyFont="1" applyFill="1" applyBorder="1" applyAlignment="1" applyProtection="1">
      <alignment horizontal="center" vertical="center"/>
      <protection locked="0"/>
    </xf>
    <xf numFmtId="0" fontId="74" fillId="9" borderId="91" xfId="0" applyFont="1" applyFill="1" applyBorder="1" applyAlignment="1" applyProtection="1">
      <alignment horizontal="center" vertical="center"/>
      <protection locked="0"/>
    </xf>
    <xf numFmtId="3" fontId="74" fillId="9" borderId="92" xfId="0" applyNumberFormat="1" applyFont="1" applyFill="1" applyBorder="1" applyAlignment="1" applyProtection="1">
      <alignment horizontal="center" vertical="center"/>
      <protection locked="0"/>
    </xf>
    <xf numFmtId="0" fontId="74" fillId="9" borderId="94" xfId="0" applyFont="1" applyFill="1" applyBorder="1" applyAlignment="1" applyProtection="1">
      <alignment horizontal="center" vertical="center"/>
      <protection locked="0"/>
    </xf>
    <xf numFmtId="169" fontId="71" fillId="9" borderId="137" xfId="0" applyNumberFormat="1" applyFont="1" applyFill="1" applyBorder="1" applyAlignment="1" applyProtection="1">
      <alignment horizontal="center" vertical="center"/>
      <protection locked="0"/>
    </xf>
    <xf numFmtId="0" fontId="74" fillId="0" borderId="105" xfId="0" applyFont="1" applyBorder="1" applyAlignment="1" applyProtection="1">
      <alignment vertical="top"/>
    </xf>
    <xf numFmtId="0" fontId="74" fillId="0" borderId="106" xfId="0" applyFont="1" applyBorder="1" applyAlignment="1" applyProtection="1">
      <alignment vertical="top"/>
    </xf>
    <xf numFmtId="169" fontId="71" fillId="0" borderId="107" xfId="0" applyNumberFormat="1" applyFont="1" applyFill="1" applyBorder="1" applyAlignment="1" applyProtection="1">
      <alignment horizontal="center" vertical="center"/>
    </xf>
    <xf numFmtId="169" fontId="71" fillId="0" borderId="89" xfId="0" applyNumberFormat="1" applyFont="1" applyFill="1" applyBorder="1" applyAlignment="1" applyProtection="1">
      <alignment horizontal="center" vertical="center"/>
    </xf>
    <xf numFmtId="0" fontId="77" fillId="0" borderId="89" xfId="0" applyFont="1" applyFill="1" applyBorder="1" applyAlignment="1" applyProtection="1">
      <alignment horizontal="left" vertical="center"/>
    </xf>
    <xf numFmtId="0" fontId="77" fillId="0" borderId="90" xfId="0" applyFont="1" applyFill="1" applyBorder="1" applyAlignment="1" applyProtection="1">
      <alignment horizontal="left" vertical="center"/>
    </xf>
    <xf numFmtId="0" fontId="74" fillId="0" borderId="104" xfId="0" applyFont="1" applyBorder="1" applyAlignment="1" applyProtection="1">
      <alignment vertical="top"/>
    </xf>
    <xf numFmtId="169" fontId="71" fillId="0" borderId="2" xfId="0" applyNumberFormat="1" applyFont="1" applyFill="1" applyBorder="1" applyAlignment="1" applyProtection="1">
      <alignment horizontal="center" vertical="center"/>
    </xf>
    <xf numFmtId="3" fontId="72" fillId="0" borderId="2" xfId="0" applyNumberFormat="1" applyFont="1" applyBorder="1" applyAlignment="1" applyProtection="1">
      <alignment horizontal="center" vertical="center"/>
    </xf>
    <xf numFmtId="168" fontId="71" fillId="0" borderId="2" xfId="2" applyNumberFormat="1" applyFont="1" applyBorder="1" applyAlignment="1" applyProtection="1">
      <alignment horizontal="center" vertical="center"/>
    </xf>
    <xf numFmtId="168" fontId="71" fillId="0" borderId="93" xfId="2" applyNumberFormat="1" applyFont="1" applyBorder="1" applyAlignment="1" applyProtection="1">
      <alignment horizontal="center" vertical="center"/>
    </xf>
    <xf numFmtId="3" fontId="72" fillId="0" borderId="16" xfId="0" applyNumberFormat="1" applyFont="1" applyBorder="1" applyAlignment="1" applyProtection="1">
      <alignment horizontal="left" vertical="center"/>
    </xf>
    <xf numFmtId="0" fontId="75" fillId="0" borderId="0" xfId="0" applyFont="1" applyBorder="1" applyAlignment="1" applyProtection="1">
      <alignment vertical="center"/>
    </xf>
    <xf numFmtId="0" fontId="72" fillId="0" borderId="84" xfId="0" applyFont="1" applyBorder="1" applyAlignment="1" applyProtection="1">
      <alignment vertical="center"/>
    </xf>
    <xf numFmtId="0" fontId="72" fillId="0" borderId="75" xfId="0" applyFont="1" applyBorder="1" applyAlignment="1" applyProtection="1">
      <alignment vertical="center"/>
    </xf>
    <xf numFmtId="0" fontId="72" fillId="0" borderId="75" xfId="0" applyFont="1" applyBorder="1" applyAlignment="1" applyProtection="1">
      <alignment horizontal="left" vertical="center"/>
    </xf>
    <xf numFmtId="3" fontId="72" fillId="0" borderId="107" xfId="0" applyNumberFormat="1" applyFont="1" applyBorder="1" applyAlignment="1" applyProtection="1">
      <alignment horizontal="left" vertical="center"/>
    </xf>
    <xf numFmtId="3" fontId="72" fillId="0" borderId="89" xfId="0" applyNumberFormat="1" applyFont="1" applyBorder="1" applyAlignment="1" applyProtection="1">
      <alignment horizontal="left" vertical="center"/>
    </xf>
    <xf numFmtId="0" fontId="72" fillId="0" borderId="0" xfId="0" applyFont="1" applyBorder="1" applyAlignment="1" applyProtection="1">
      <alignment vertical="center"/>
    </xf>
    <xf numFmtId="3" fontId="72" fillId="0" borderId="96" xfId="0" applyNumberFormat="1" applyFont="1" applyBorder="1" applyAlignment="1" applyProtection="1">
      <alignment horizontal="left" vertical="center"/>
    </xf>
    <xf numFmtId="3" fontId="72" fillId="0" borderId="97" xfId="0" applyNumberFormat="1" applyFont="1" applyBorder="1" applyAlignment="1" applyProtection="1">
      <alignment horizontal="left" vertical="center"/>
    </xf>
    <xf numFmtId="3" fontId="72" fillId="0" borderId="98" xfId="0" applyNumberFormat="1" applyFont="1" applyBorder="1" applyAlignment="1" applyProtection="1">
      <alignment horizontal="left" vertical="center"/>
    </xf>
    <xf numFmtId="3" fontId="72" fillId="0" borderId="89" xfId="0" applyNumberFormat="1" applyFont="1" applyFill="1" applyBorder="1" applyAlignment="1" applyProtection="1">
      <alignment horizontal="left" vertical="center"/>
    </xf>
    <xf numFmtId="0" fontId="82" fillId="0" borderId="0" xfId="0" applyFont="1" applyFill="1" applyBorder="1" applyAlignment="1" applyProtection="1">
      <alignment horizontal="left" vertical="top" wrapText="1"/>
    </xf>
    <xf numFmtId="3" fontId="72" fillId="0" borderId="100" xfId="0" applyNumberFormat="1" applyFont="1" applyBorder="1" applyAlignment="1" applyProtection="1">
      <alignment horizontal="left" vertical="center"/>
    </xf>
    <xf numFmtId="3" fontId="72" fillId="0" borderId="2" xfId="0" applyNumberFormat="1" applyFont="1" applyBorder="1" applyAlignment="1" applyProtection="1">
      <alignment horizontal="left" vertical="center"/>
    </xf>
    <xf numFmtId="0" fontId="71" fillId="0" borderId="105" xfId="0" applyFont="1" applyFill="1" applyBorder="1" applyAlignment="1" applyProtection="1">
      <alignment horizontal="left" vertical="center"/>
    </xf>
    <xf numFmtId="0" fontId="72" fillId="0" borderId="2" xfId="0" applyFont="1" applyBorder="1" applyAlignment="1" applyProtection="1">
      <alignment horizontal="left" vertical="center"/>
    </xf>
    <xf numFmtId="0" fontId="89" fillId="0" borderId="105" xfId="0" applyFont="1" applyBorder="1" applyAlignment="1" applyProtection="1">
      <alignment vertical="center"/>
    </xf>
    <xf numFmtId="3" fontId="72" fillId="0" borderId="138" xfId="0" applyNumberFormat="1" applyFont="1" applyBorder="1" applyAlignment="1" applyProtection="1">
      <alignment horizontal="left" vertical="center"/>
    </xf>
    <xf numFmtId="3" fontId="72" fillId="0" borderId="139" xfId="0" applyNumberFormat="1" applyFont="1" applyBorder="1" applyAlignment="1" applyProtection="1">
      <alignment horizontal="left" vertical="center"/>
    </xf>
    <xf numFmtId="168" fontId="71" fillId="0" borderId="0" xfId="2" applyNumberFormat="1" applyFont="1" applyFill="1" applyBorder="1" applyAlignment="1" applyProtection="1">
      <alignment horizontal="center" vertical="center"/>
    </xf>
    <xf numFmtId="0" fontId="89" fillId="0" borderId="0" xfId="0" applyFont="1" applyFill="1" applyBorder="1" applyAlignment="1" applyProtection="1">
      <alignment vertical="center"/>
    </xf>
    <xf numFmtId="0" fontId="71" fillId="0" borderId="0" xfId="0" applyFont="1" applyFill="1" applyBorder="1" applyAlignment="1" applyProtection="1">
      <alignment horizontal="center" vertical="center"/>
    </xf>
    <xf numFmtId="0" fontId="72" fillId="0" borderId="82" xfId="0" applyNumberFormat="1" applyFont="1" applyFill="1" applyBorder="1" applyAlignment="1" applyProtection="1">
      <alignment horizontal="center" vertical="center"/>
    </xf>
    <xf numFmtId="0" fontId="80" fillId="0" borderId="0" xfId="0" applyFont="1" applyFill="1" applyBorder="1" applyAlignment="1" applyProtection="1">
      <alignment horizontal="left" vertical="top" wrapText="1"/>
    </xf>
    <xf numFmtId="0" fontId="72" fillId="0" borderId="74" xfId="0" applyFont="1" applyBorder="1" applyAlignment="1" applyProtection="1">
      <alignment vertical="center"/>
    </xf>
    <xf numFmtId="0" fontId="72" fillId="0" borderId="75" xfId="0" applyFont="1" applyBorder="1" applyAlignment="1" applyProtection="1">
      <alignment vertical="center"/>
    </xf>
    <xf numFmtId="0" fontId="72" fillId="0" borderId="77" xfId="0" applyFont="1" applyBorder="1" applyAlignment="1" applyProtection="1">
      <alignment vertical="center"/>
    </xf>
    <xf numFmtId="0" fontId="71" fillId="10" borderId="78" xfId="0" applyFont="1" applyFill="1" applyBorder="1" applyAlignment="1" applyProtection="1">
      <alignment horizontal="left" vertical="center"/>
      <protection locked="0"/>
    </xf>
    <xf numFmtId="0" fontId="71" fillId="10" borderId="75" xfId="0" applyFont="1" applyFill="1" applyBorder="1" applyAlignment="1" applyProtection="1">
      <alignment horizontal="left" vertical="center"/>
      <protection locked="0"/>
    </xf>
    <xf numFmtId="0" fontId="71" fillId="10" borderId="77" xfId="0" applyFont="1" applyFill="1" applyBorder="1" applyAlignment="1" applyProtection="1">
      <alignment horizontal="left" vertical="center"/>
      <protection locked="0"/>
    </xf>
    <xf numFmtId="0" fontId="72" fillId="0" borderId="78" xfId="0" applyFont="1" applyBorder="1" applyAlignment="1" applyProtection="1">
      <alignment horizontal="left" vertical="center"/>
    </xf>
    <xf numFmtId="0" fontId="72" fillId="0" borderId="75" xfId="0" applyFont="1" applyBorder="1" applyAlignment="1" applyProtection="1">
      <alignment horizontal="left" vertical="center"/>
    </xf>
    <xf numFmtId="0" fontId="71" fillId="10" borderId="88" xfId="0" applyFont="1" applyFill="1" applyBorder="1" applyAlignment="1" applyProtection="1">
      <alignment horizontal="left" vertical="center"/>
      <protection locked="0"/>
    </xf>
    <xf numFmtId="0" fontId="71" fillId="10" borderId="84" xfId="0" applyFont="1" applyFill="1" applyBorder="1" applyAlignment="1" applyProtection="1">
      <alignment horizontal="left" vertical="center"/>
      <protection locked="0"/>
    </xf>
    <xf numFmtId="0" fontId="71" fillId="10" borderId="87" xfId="0" applyFont="1" applyFill="1" applyBorder="1" applyAlignment="1" applyProtection="1">
      <alignment horizontal="left" vertical="center"/>
      <protection locked="0"/>
    </xf>
    <xf numFmtId="0" fontId="71" fillId="0" borderId="88" xfId="0" applyFont="1" applyFill="1" applyBorder="1" applyAlignment="1" applyProtection="1">
      <alignment horizontal="left" vertical="center"/>
    </xf>
    <xf numFmtId="0" fontId="71" fillId="0" borderId="84" xfId="0" applyFont="1" applyFill="1" applyBorder="1" applyAlignment="1" applyProtection="1">
      <alignment horizontal="left" vertical="center"/>
    </xf>
    <xf numFmtId="0" fontId="72" fillId="10" borderId="78" xfId="0" applyFont="1" applyFill="1" applyBorder="1" applyAlignment="1" applyProtection="1">
      <alignment horizontal="left" vertical="center"/>
      <protection locked="0"/>
    </xf>
    <xf numFmtId="0" fontId="72" fillId="10" borderId="75" xfId="0" applyFont="1" applyFill="1" applyBorder="1" applyAlignment="1" applyProtection="1">
      <alignment horizontal="left" vertical="center"/>
      <protection locked="0"/>
    </xf>
    <xf numFmtId="0" fontId="72" fillId="10" borderId="79" xfId="0" applyFont="1" applyFill="1" applyBorder="1" applyAlignment="1" applyProtection="1">
      <alignment horizontal="left" vertical="center"/>
      <protection locked="0"/>
    </xf>
    <xf numFmtId="0" fontId="71" fillId="9" borderId="88" xfId="0" applyFont="1" applyFill="1" applyBorder="1" applyAlignment="1" applyProtection="1">
      <alignment horizontal="left" vertical="center"/>
      <protection locked="0"/>
    </xf>
    <xf numFmtId="0" fontId="71" fillId="9" borderId="84" xfId="0" applyFont="1" applyFill="1" applyBorder="1" applyAlignment="1" applyProtection="1">
      <alignment horizontal="left" vertical="center"/>
      <protection locked="0"/>
    </xf>
    <xf numFmtId="0" fontId="71" fillId="9" borderId="95" xfId="0" applyFont="1" applyFill="1" applyBorder="1" applyAlignment="1" applyProtection="1">
      <alignment horizontal="left" vertical="center"/>
      <protection locked="0"/>
    </xf>
    <xf numFmtId="3" fontId="72" fillId="0" borderId="104" xfId="0" applyNumberFormat="1" applyFont="1" applyBorder="1" applyAlignment="1" applyProtection="1">
      <alignment horizontal="left" vertical="center"/>
    </xf>
    <xf numFmtId="3" fontId="72" fillId="0" borderId="105" xfId="0" applyNumberFormat="1" applyFont="1" applyBorder="1" applyAlignment="1" applyProtection="1">
      <alignment horizontal="left" vertical="center"/>
    </xf>
    <xf numFmtId="3" fontId="72" fillId="0" borderId="147" xfId="0" applyNumberFormat="1" applyFont="1" applyBorder="1" applyAlignment="1" applyProtection="1">
      <alignment horizontal="left" vertical="center"/>
    </xf>
    <xf numFmtId="3" fontId="72" fillId="0" borderId="107" xfId="0" applyNumberFormat="1" applyFont="1" applyBorder="1" applyAlignment="1" applyProtection="1">
      <alignment horizontal="left" vertical="center"/>
    </xf>
    <xf numFmtId="3" fontId="72" fillId="0" borderId="89" xfId="0" applyNumberFormat="1" applyFont="1" applyBorder="1" applyAlignment="1" applyProtection="1">
      <alignment horizontal="left" vertical="center"/>
    </xf>
    <xf numFmtId="3" fontId="72" fillId="0" borderId="138" xfId="0" applyNumberFormat="1" applyFont="1" applyBorder="1" applyAlignment="1" applyProtection="1">
      <alignment horizontal="left" vertical="center"/>
    </xf>
    <xf numFmtId="3" fontId="72" fillId="0" borderId="107" xfId="0" applyNumberFormat="1" applyFont="1" applyFill="1" applyBorder="1" applyAlignment="1" applyProtection="1">
      <alignment horizontal="left" vertical="center"/>
    </xf>
    <xf numFmtId="3" fontId="72" fillId="0" borderId="138" xfId="0" applyNumberFormat="1" applyFont="1" applyFill="1" applyBorder="1" applyAlignment="1" applyProtection="1">
      <alignment horizontal="left" vertical="center"/>
    </xf>
    <xf numFmtId="169" fontId="71" fillId="9" borderId="117" xfId="0" applyNumberFormat="1" applyFont="1" applyFill="1" applyBorder="1" applyAlignment="1" applyProtection="1">
      <alignment horizontal="center" vertical="center"/>
      <protection locked="0"/>
    </xf>
    <xf numFmtId="169" fontId="71" fillId="9" borderId="146" xfId="0" applyNumberFormat="1" applyFont="1" applyFill="1" applyBorder="1" applyAlignment="1" applyProtection="1">
      <alignment horizontal="center" vertical="center"/>
      <protection locked="0"/>
    </xf>
    <xf numFmtId="3" fontId="72" fillId="0" borderId="145" xfId="0" applyNumberFormat="1" applyFont="1" applyBorder="1" applyAlignment="1" applyProtection="1">
      <alignment horizontal="left" vertical="center"/>
    </xf>
    <xf numFmtId="3" fontId="72" fillId="0" borderId="118" xfId="0" applyNumberFormat="1" applyFont="1" applyBorder="1" applyAlignment="1" applyProtection="1">
      <alignment horizontal="left" vertical="center"/>
    </xf>
    <xf numFmtId="3" fontId="72" fillId="0" borderId="119" xfId="0" applyNumberFormat="1" applyFont="1" applyBorder="1" applyAlignment="1" applyProtection="1">
      <alignment horizontal="left" vertical="center"/>
    </xf>
    <xf numFmtId="3" fontId="72" fillId="9" borderId="141" xfId="0" applyNumberFormat="1" applyFont="1" applyFill="1" applyBorder="1" applyAlignment="1" applyProtection="1">
      <alignment horizontal="left" vertical="center"/>
      <protection locked="0"/>
    </xf>
    <xf numFmtId="3" fontId="72" fillId="9" borderId="140" xfId="0" applyNumberFormat="1" applyFont="1" applyFill="1" applyBorder="1" applyAlignment="1" applyProtection="1">
      <alignment horizontal="left" vertical="center"/>
      <protection locked="0"/>
    </xf>
    <xf numFmtId="3" fontId="72" fillId="9" borderId="142" xfId="0" applyNumberFormat="1" applyFont="1" applyFill="1" applyBorder="1" applyAlignment="1" applyProtection="1">
      <alignment horizontal="left" vertical="center"/>
      <protection locked="0"/>
    </xf>
    <xf numFmtId="3" fontId="72" fillId="9" borderId="144" xfId="0" applyNumberFormat="1" applyFont="1" applyFill="1" applyBorder="1" applyAlignment="1" applyProtection="1">
      <alignment horizontal="left" vertical="center"/>
      <protection locked="0"/>
    </xf>
    <xf numFmtId="3" fontId="72" fillId="9" borderId="89" xfId="0" applyNumberFormat="1" applyFont="1" applyFill="1" applyBorder="1" applyAlignment="1" applyProtection="1">
      <alignment horizontal="left" vertical="center"/>
      <protection locked="0"/>
    </xf>
    <xf numFmtId="3" fontId="72" fillId="9" borderId="90" xfId="0" applyNumberFormat="1" applyFont="1" applyFill="1" applyBorder="1" applyAlignment="1" applyProtection="1">
      <alignment horizontal="left" vertical="center"/>
      <protection locked="0"/>
    </xf>
    <xf numFmtId="0" fontId="71" fillId="9" borderId="16" xfId="3" applyFont="1" applyFill="1" applyBorder="1" applyAlignment="1" applyProtection="1">
      <alignment horizontal="left" vertical="center"/>
      <protection locked="0"/>
    </xf>
    <xf numFmtId="0" fontId="71" fillId="9" borderId="2" xfId="3" applyFont="1" applyFill="1" applyBorder="1" applyAlignment="1" applyProtection="1">
      <alignment horizontal="left" vertical="center"/>
      <protection locked="0"/>
    </xf>
    <xf numFmtId="0" fontId="71" fillId="9" borderId="5" xfId="3" applyFont="1" applyFill="1" applyBorder="1" applyAlignment="1" applyProtection="1">
      <alignment horizontal="left" vertical="center"/>
      <protection locked="0"/>
    </xf>
    <xf numFmtId="0" fontId="71" fillId="9" borderId="78" xfId="0" applyFont="1" applyFill="1" applyBorder="1" applyAlignment="1" applyProtection="1">
      <alignment horizontal="left" vertical="center"/>
      <protection locked="0"/>
    </xf>
    <xf numFmtId="0" fontId="71" fillId="9" borderId="75" xfId="0" applyFont="1" applyFill="1" applyBorder="1" applyAlignment="1" applyProtection="1">
      <alignment horizontal="left" vertical="center"/>
      <protection locked="0"/>
    </xf>
    <xf numFmtId="0" fontId="71" fillId="9" borderId="77" xfId="0" applyFont="1" applyFill="1" applyBorder="1" applyAlignment="1" applyProtection="1">
      <alignment horizontal="left" vertical="center"/>
      <protection locked="0"/>
    </xf>
    <xf numFmtId="0" fontId="71" fillId="3" borderId="88" xfId="3" applyFont="1" applyFill="1" applyBorder="1" applyAlignment="1" applyProtection="1">
      <alignment horizontal="left" vertical="center"/>
    </xf>
    <xf numFmtId="0" fontId="71" fillId="3" borderId="84" xfId="3" applyFont="1" applyFill="1" applyBorder="1" applyAlignment="1" applyProtection="1">
      <alignment horizontal="left" vertical="center"/>
    </xf>
    <xf numFmtId="0" fontId="71" fillId="3" borderId="95" xfId="3" applyFont="1" applyFill="1" applyBorder="1" applyAlignment="1" applyProtection="1">
      <alignment horizontal="left" vertical="center"/>
    </xf>
    <xf numFmtId="0" fontId="36" fillId="0" borderId="0" xfId="3" applyAlignment="1" applyProtection="1">
      <alignment vertical="center"/>
      <protection locked="0"/>
    </xf>
    <xf numFmtId="0" fontId="72" fillId="0" borderId="0" xfId="0" applyFont="1" applyBorder="1" applyAlignment="1" applyProtection="1">
      <alignment horizontal="center" vertical="center"/>
    </xf>
    <xf numFmtId="0" fontId="71" fillId="9" borderId="78" xfId="3" applyFont="1" applyFill="1" applyBorder="1" applyAlignment="1" applyProtection="1">
      <alignment horizontal="center" vertical="center"/>
      <protection locked="0"/>
    </xf>
    <xf numFmtId="0" fontId="71" fillId="9" borderId="75" xfId="3" applyFont="1" applyFill="1" applyBorder="1" applyAlignment="1" applyProtection="1">
      <alignment horizontal="center" vertical="center"/>
      <protection locked="0"/>
    </xf>
    <xf numFmtId="0" fontId="71" fillId="9" borderId="79" xfId="3" applyFont="1" applyFill="1" applyBorder="1" applyAlignment="1" applyProtection="1">
      <alignment horizontal="center" vertical="center"/>
      <protection locked="0"/>
    </xf>
    <xf numFmtId="0" fontId="71" fillId="9" borderId="36" xfId="3" applyFont="1" applyFill="1" applyBorder="1" applyAlignment="1" applyProtection="1">
      <alignment horizontal="center" vertical="center"/>
      <protection locked="0"/>
    </xf>
    <xf numFmtId="0" fontId="71" fillId="9" borderId="29" xfId="3" applyFont="1" applyFill="1" applyBorder="1" applyAlignment="1" applyProtection="1">
      <alignment horizontal="center" vertical="center"/>
      <protection locked="0"/>
    </xf>
    <xf numFmtId="0" fontId="71" fillId="9" borderId="80" xfId="3" applyFont="1" applyFill="1" applyBorder="1" applyAlignment="1" applyProtection="1">
      <alignment horizontal="center" vertical="center"/>
      <protection locked="0"/>
    </xf>
    <xf numFmtId="0" fontId="71" fillId="9" borderId="78" xfId="3" applyFont="1" applyFill="1" applyBorder="1" applyAlignment="1" applyProtection="1">
      <alignment horizontal="left" vertical="center"/>
      <protection locked="0"/>
    </xf>
    <xf numFmtId="0" fontId="71" fillId="9" borderId="75" xfId="3" applyFont="1" applyFill="1" applyBorder="1" applyAlignment="1" applyProtection="1">
      <alignment horizontal="left" vertical="center"/>
      <protection locked="0"/>
    </xf>
    <xf numFmtId="0" fontId="71" fillId="9" borderId="77" xfId="3" applyFont="1" applyFill="1" applyBorder="1" applyAlignment="1" applyProtection="1">
      <alignment horizontal="left" vertical="center"/>
      <protection locked="0"/>
    </xf>
    <xf numFmtId="3" fontId="71" fillId="9" borderId="16" xfId="0" applyNumberFormat="1" applyFont="1" applyFill="1" applyBorder="1" applyAlignment="1" applyProtection="1">
      <alignment horizontal="center" vertical="center"/>
      <protection locked="0"/>
    </xf>
    <xf numFmtId="3" fontId="71" fillId="9" borderId="2" xfId="0" applyNumberFormat="1" applyFont="1" applyFill="1" applyBorder="1" applyAlignment="1" applyProtection="1">
      <alignment horizontal="center" vertical="center"/>
      <protection locked="0"/>
    </xf>
    <xf numFmtId="3" fontId="71" fillId="9" borderId="5" xfId="0" applyNumberFormat="1" applyFont="1" applyFill="1" applyBorder="1" applyAlignment="1" applyProtection="1">
      <alignment horizontal="center" vertical="center"/>
      <protection locked="0"/>
    </xf>
    <xf numFmtId="3" fontId="71" fillId="9" borderId="93" xfId="0" applyNumberFormat="1" applyFont="1" applyFill="1" applyBorder="1" applyAlignment="1" applyProtection="1">
      <alignment horizontal="center" vertical="center"/>
      <protection locked="0"/>
    </xf>
    <xf numFmtId="0" fontId="71" fillId="9" borderId="116" xfId="0" applyFont="1" applyFill="1" applyBorder="1" applyAlignment="1" applyProtection="1">
      <alignment horizontal="center" vertical="center"/>
      <protection locked="0"/>
    </xf>
    <xf numFmtId="0" fontId="71" fillId="9" borderId="115" xfId="0" applyFont="1" applyFill="1" applyBorder="1" applyAlignment="1" applyProtection="1">
      <alignment horizontal="center" vertical="center"/>
      <protection locked="0"/>
    </xf>
    <xf numFmtId="0" fontId="71" fillId="9" borderId="87" xfId="0" applyFont="1" applyFill="1" applyBorder="1" applyAlignment="1" applyProtection="1">
      <alignment horizontal="left" vertical="center"/>
      <protection locked="0"/>
    </xf>
    <xf numFmtId="0" fontId="71" fillId="9" borderId="108" xfId="0" applyFont="1" applyFill="1" applyBorder="1" applyAlignment="1" applyProtection="1">
      <alignment horizontal="left" vertical="center"/>
      <protection locked="0"/>
    </xf>
    <xf numFmtId="0" fontId="72" fillId="0" borderId="108" xfId="0" applyFont="1" applyBorder="1" applyAlignment="1" applyProtection="1">
      <alignment horizontal="left" vertical="center"/>
    </xf>
    <xf numFmtId="0" fontId="72" fillId="9" borderId="108" xfId="0" applyFont="1" applyFill="1" applyBorder="1" applyAlignment="1" applyProtection="1">
      <alignment horizontal="left" vertical="center"/>
      <protection locked="0"/>
    </xf>
    <xf numFmtId="0" fontId="72" fillId="9" borderId="113" xfId="0" applyFont="1" applyFill="1" applyBorder="1" applyAlignment="1" applyProtection="1">
      <alignment horizontal="left" vertical="center"/>
      <protection locked="0"/>
    </xf>
    <xf numFmtId="0" fontId="75" fillId="0" borderId="0" xfId="0" applyFont="1" applyBorder="1" applyAlignment="1" applyProtection="1"/>
    <xf numFmtId="0" fontId="75" fillId="0" borderId="89" xfId="0" applyFont="1" applyBorder="1" applyAlignment="1" applyProtection="1"/>
    <xf numFmtId="0" fontId="72" fillId="0" borderId="83" xfId="0" applyFont="1" applyBorder="1" applyAlignment="1" applyProtection="1">
      <alignment vertical="center"/>
    </xf>
    <xf numFmtId="0" fontId="72" fillId="0" borderId="84" xfId="0" applyFont="1" applyBorder="1" applyAlignment="1" applyProtection="1">
      <alignment vertical="center"/>
    </xf>
    <xf numFmtId="0" fontId="72" fillId="0" borderId="87" xfId="0" applyFont="1" applyBorder="1" applyAlignment="1" applyProtection="1">
      <alignment vertical="center"/>
    </xf>
    <xf numFmtId="0" fontId="72" fillId="0" borderId="110" xfId="0" applyFont="1" applyBorder="1" applyAlignment="1" applyProtection="1">
      <alignment vertical="center"/>
    </xf>
    <xf numFmtId="0" fontId="72" fillId="0" borderId="34" xfId="0" applyFont="1" applyBorder="1" applyAlignment="1" applyProtection="1">
      <alignment vertical="center"/>
    </xf>
    <xf numFmtId="0" fontId="71" fillId="9" borderId="34" xfId="0" applyFont="1" applyFill="1" applyBorder="1" applyAlignment="1" applyProtection="1">
      <alignment horizontal="left" vertical="center"/>
      <protection locked="0"/>
    </xf>
    <xf numFmtId="0" fontId="71" fillId="0" borderId="34" xfId="0" applyFont="1" applyFill="1" applyBorder="1" applyAlignment="1" applyProtection="1">
      <alignment horizontal="left" vertical="center"/>
    </xf>
    <xf numFmtId="0" fontId="93" fillId="9" borderId="122" xfId="0" applyFont="1" applyFill="1" applyBorder="1" applyAlignment="1" applyProtection="1">
      <alignment horizontal="left" vertical="center"/>
      <protection locked="0"/>
    </xf>
    <xf numFmtId="0" fontId="93" fillId="9" borderId="123" xfId="0" applyFont="1" applyFill="1" applyBorder="1" applyAlignment="1" applyProtection="1">
      <alignment horizontal="left" vertical="center"/>
      <protection locked="0"/>
    </xf>
    <xf numFmtId="0" fontId="72" fillId="0" borderId="94" xfId="0" applyFont="1" applyBorder="1" applyAlignment="1" applyProtection="1">
      <alignment vertical="center"/>
    </xf>
    <xf numFmtId="0" fontId="72" fillId="0" borderId="16" xfId="0" applyFont="1" applyBorder="1" applyAlignment="1" applyProtection="1">
      <alignment vertical="center"/>
    </xf>
    <xf numFmtId="0" fontId="72" fillId="0" borderId="2" xfId="0" applyFont="1" applyBorder="1" applyAlignment="1" applyProtection="1">
      <alignment vertical="center"/>
    </xf>
    <xf numFmtId="0" fontId="72" fillId="0" borderId="93" xfId="0" applyFont="1" applyBorder="1" applyAlignment="1" applyProtection="1">
      <alignment vertical="center"/>
    </xf>
    <xf numFmtId="0" fontId="74" fillId="0" borderId="0" xfId="0" applyFont="1" applyBorder="1" applyAlignment="1" applyProtection="1"/>
    <xf numFmtId="0" fontId="74" fillId="0" borderId="89" xfId="0" applyFont="1" applyBorder="1" applyAlignment="1" applyProtection="1"/>
    <xf numFmtId="3" fontId="72" fillId="0" borderId="6" xfId="0" applyNumberFormat="1" applyFont="1" applyBorder="1" applyAlignment="1" applyProtection="1">
      <alignment horizontal="left" vertical="center"/>
    </xf>
    <xf numFmtId="3" fontId="72" fillId="0" borderId="27" xfId="0" applyNumberFormat="1" applyFont="1" applyBorder="1" applyAlignment="1" applyProtection="1">
      <alignment horizontal="left" vertical="center"/>
    </xf>
    <xf numFmtId="3" fontId="72" fillId="0" borderId="29" xfId="0" applyNumberFormat="1" applyFont="1" applyBorder="1" applyAlignment="1" applyProtection="1">
      <alignment horizontal="left" vertical="center"/>
    </xf>
    <xf numFmtId="3" fontId="72" fillId="0" borderId="30" xfId="0" applyNumberFormat="1" applyFont="1" applyBorder="1" applyAlignment="1" applyProtection="1">
      <alignment horizontal="left" vertical="center"/>
    </xf>
    <xf numFmtId="0" fontId="71" fillId="10" borderId="78" xfId="0" applyNumberFormat="1" applyFont="1" applyFill="1" applyBorder="1" applyAlignment="1" applyProtection="1">
      <alignment horizontal="left" vertical="center"/>
      <protection locked="0"/>
    </xf>
    <xf numFmtId="0" fontId="71" fillId="10" borderId="75" xfId="0" applyFont="1" applyFill="1" applyBorder="1" applyAlignment="1" applyProtection="1">
      <alignment vertical="center"/>
      <protection locked="0"/>
    </xf>
    <xf numFmtId="0" fontId="71" fillId="10" borderId="79" xfId="0" applyFont="1" applyFill="1" applyBorder="1" applyAlignment="1" applyProtection="1">
      <alignment vertical="center"/>
      <protection locked="0"/>
    </xf>
    <xf numFmtId="0" fontId="71" fillId="9" borderId="88" xfId="0" applyNumberFormat="1" applyFont="1" applyFill="1" applyBorder="1" applyAlignment="1" applyProtection="1">
      <alignment horizontal="left" vertical="center"/>
      <protection locked="0"/>
    </xf>
    <xf numFmtId="0" fontId="71" fillId="9" borderId="84" xfId="0" applyFont="1" applyFill="1" applyBorder="1" applyAlignment="1" applyProtection="1">
      <alignment vertical="center"/>
      <protection locked="0"/>
    </xf>
    <xf numFmtId="0" fontId="71" fillId="9" borderId="87" xfId="0" applyFont="1" applyFill="1" applyBorder="1" applyAlignment="1" applyProtection="1">
      <alignment vertical="center"/>
      <protection locked="0"/>
    </xf>
    <xf numFmtId="170" fontId="72" fillId="2" borderId="78" xfId="0" applyNumberFormat="1" applyFont="1" applyFill="1" applyBorder="1" applyAlignment="1" applyProtection="1">
      <alignment horizontal="left" vertical="center"/>
    </xf>
    <xf numFmtId="170" fontId="72" fillId="2" borderId="75" xfId="0" applyNumberFormat="1" applyFont="1" applyFill="1" applyBorder="1" applyAlignment="1" applyProtection="1">
      <alignment horizontal="left" vertical="center"/>
    </xf>
    <xf numFmtId="170" fontId="72" fillId="2" borderId="79" xfId="0" applyNumberFormat="1" applyFont="1" applyFill="1" applyBorder="1" applyAlignment="1" applyProtection="1">
      <alignment horizontal="left" vertical="center"/>
    </xf>
    <xf numFmtId="3" fontId="72" fillId="2" borderId="78" xfId="0" applyNumberFormat="1" applyFont="1" applyFill="1" applyBorder="1" applyAlignment="1" applyProtection="1">
      <alignment horizontal="left" vertical="center"/>
    </xf>
    <xf numFmtId="3" fontId="72" fillId="2" borderId="75" xfId="0" applyNumberFormat="1" applyFont="1" applyFill="1" applyBorder="1" applyAlignment="1" applyProtection="1">
      <alignment horizontal="left" vertical="center"/>
    </xf>
    <xf numFmtId="3" fontId="72" fillId="2" borderId="77" xfId="0" applyNumberFormat="1" applyFont="1" applyFill="1" applyBorder="1" applyAlignment="1" applyProtection="1">
      <alignment horizontal="left" vertical="center"/>
    </xf>
    <xf numFmtId="3" fontId="72" fillId="2" borderId="78" xfId="0" applyNumberFormat="1" applyFont="1" applyFill="1" applyBorder="1" applyAlignment="1" applyProtection="1">
      <alignment horizontal="center" vertical="center"/>
    </xf>
    <xf numFmtId="3" fontId="72" fillId="2" borderId="75" xfId="0" applyNumberFormat="1" applyFont="1" applyFill="1" applyBorder="1" applyAlignment="1" applyProtection="1">
      <alignment horizontal="center" vertical="center"/>
    </xf>
    <xf numFmtId="3" fontId="72" fillId="2" borderId="77" xfId="0" applyNumberFormat="1" applyFont="1" applyFill="1" applyBorder="1" applyAlignment="1" applyProtection="1">
      <alignment horizontal="center" vertical="center"/>
    </xf>
    <xf numFmtId="3" fontId="72" fillId="9" borderId="134" xfId="0" applyNumberFormat="1" applyFont="1" applyFill="1" applyBorder="1" applyAlignment="1" applyProtection="1">
      <alignment horizontal="left" vertical="center"/>
      <protection locked="0"/>
    </xf>
    <xf numFmtId="3" fontId="72" fillId="9" borderId="135" xfId="0" applyNumberFormat="1" applyFont="1" applyFill="1" applyBorder="1" applyAlignment="1" applyProtection="1">
      <alignment horizontal="left" vertical="center"/>
      <protection locked="0"/>
    </xf>
    <xf numFmtId="3" fontId="72" fillId="9" borderId="136" xfId="0" applyNumberFormat="1" applyFont="1" applyFill="1" applyBorder="1" applyAlignment="1" applyProtection="1">
      <alignment horizontal="left" vertical="center"/>
      <protection locked="0"/>
    </xf>
    <xf numFmtId="3" fontId="72" fillId="9" borderId="126" xfId="0" applyNumberFormat="1" applyFont="1" applyFill="1" applyBorder="1" applyAlignment="1" applyProtection="1">
      <alignment horizontal="left" vertical="center"/>
      <protection locked="0"/>
    </xf>
    <xf numFmtId="3" fontId="72" fillId="9" borderId="128" xfId="0" applyNumberFormat="1" applyFont="1" applyFill="1" applyBorder="1" applyAlignment="1" applyProtection="1">
      <alignment horizontal="left" vertical="center"/>
      <protection locked="0"/>
    </xf>
    <xf numFmtId="3" fontId="72" fillId="2" borderId="88" xfId="0" applyNumberFormat="1" applyFont="1" applyFill="1" applyBorder="1" applyAlignment="1" applyProtection="1">
      <alignment horizontal="center" vertical="center"/>
    </xf>
    <xf numFmtId="3" fontId="72" fillId="2" borderId="84" xfId="0" applyNumberFormat="1" applyFont="1" applyFill="1" applyBorder="1" applyAlignment="1" applyProtection="1">
      <alignment horizontal="center" vertical="center"/>
    </xf>
    <xf numFmtId="3" fontId="72" fillId="2" borderId="87" xfId="0" applyNumberFormat="1" applyFont="1" applyFill="1" applyBorder="1" applyAlignment="1" applyProtection="1">
      <alignment horizontal="center" vertical="center"/>
    </xf>
    <xf numFmtId="3" fontId="72" fillId="0" borderId="124" xfId="0" applyNumberFormat="1" applyFont="1" applyBorder="1" applyAlignment="1" applyProtection="1">
      <alignment horizontal="left" vertical="center"/>
    </xf>
    <xf numFmtId="170" fontId="72" fillId="2" borderId="88" xfId="0" applyNumberFormat="1" applyFont="1" applyFill="1" applyBorder="1" applyAlignment="1" applyProtection="1">
      <alignment horizontal="left" vertical="center"/>
    </xf>
    <xf numFmtId="170" fontId="72" fillId="2" borderId="84" xfId="0" applyNumberFormat="1" applyFont="1" applyFill="1" applyBorder="1" applyAlignment="1" applyProtection="1">
      <alignment horizontal="left" vertical="center"/>
    </xf>
    <xf numFmtId="170" fontId="72" fillId="2" borderId="95" xfId="0" applyNumberFormat="1" applyFont="1" applyFill="1" applyBorder="1" applyAlignment="1" applyProtection="1">
      <alignment horizontal="left" vertical="center"/>
    </xf>
    <xf numFmtId="0" fontId="72" fillId="0" borderId="125" xfId="0" applyNumberFormat="1" applyFont="1" applyBorder="1" applyAlignment="1" applyProtection="1">
      <alignment horizontal="left" vertical="center"/>
    </xf>
    <xf numFmtId="0" fontId="72" fillId="0" borderId="126" xfId="0" applyNumberFormat="1" applyFont="1" applyBorder="1" applyAlignment="1" applyProtection="1">
      <alignment horizontal="left" vertical="center"/>
    </xf>
    <xf numFmtId="0" fontId="72" fillId="0" borderId="127" xfId="0" applyNumberFormat="1" applyFont="1" applyBorder="1" applyAlignment="1" applyProtection="1">
      <alignment horizontal="left" vertical="center"/>
    </xf>
    <xf numFmtId="3" fontId="72" fillId="0" borderId="115" xfId="0" applyNumberFormat="1" applyFont="1" applyBorder="1" applyAlignment="1" applyProtection="1">
      <alignment horizontal="left" vertical="center"/>
    </xf>
    <xf numFmtId="3" fontId="71" fillId="0" borderId="88" xfId="0" applyNumberFormat="1" applyFont="1" applyBorder="1" applyAlignment="1" applyProtection="1">
      <alignment horizontal="center" vertical="center"/>
    </xf>
    <xf numFmtId="3" fontId="71" fillId="0" borderId="84" xfId="0" applyNumberFormat="1" applyFont="1" applyBorder="1" applyAlignment="1" applyProtection="1">
      <alignment horizontal="center" vertical="center"/>
    </xf>
    <xf numFmtId="3" fontId="71" fillId="0" borderId="87" xfId="0" applyNumberFormat="1" applyFont="1" applyBorder="1" applyAlignment="1" applyProtection="1">
      <alignment horizontal="center" vertical="center"/>
    </xf>
    <xf numFmtId="3" fontId="75" fillId="0" borderId="117" xfId="0" applyNumberFormat="1" applyFont="1" applyBorder="1" applyAlignment="1" applyProtection="1">
      <alignment horizontal="left" vertical="center"/>
    </xf>
    <xf numFmtId="3" fontId="75" fillId="0" borderId="118" xfId="0" applyNumberFormat="1" applyFont="1" applyBorder="1" applyAlignment="1" applyProtection="1">
      <alignment horizontal="left" vertical="center"/>
    </xf>
    <xf numFmtId="3" fontId="75" fillId="0" borderId="119" xfId="0" applyNumberFormat="1" applyFont="1" applyBorder="1" applyAlignment="1" applyProtection="1">
      <alignment horizontal="left" vertical="center"/>
    </xf>
    <xf numFmtId="172" fontId="72" fillId="9" borderId="76" xfId="0" applyNumberFormat="1" applyFont="1" applyFill="1" applyBorder="1" applyAlignment="1" applyProtection="1">
      <alignment horizontal="left" vertical="center"/>
      <protection locked="0"/>
    </xf>
    <xf numFmtId="172" fontId="72" fillId="9" borderId="75" xfId="0" applyNumberFormat="1" applyFont="1" applyFill="1" applyBorder="1" applyAlignment="1" applyProtection="1">
      <alignment horizontal="left" vertical="center"/>
      <protection locked="0"/>
    </xf>
    <xf numFmtId="172" fontId="72" fillId="9" borderId="79" xfId="0" applyNumberFormat="1" applyFont="1" applyFill="1" applyBorder="1" applyAlignment="1" applyProtection="1">
      <alignment horizontal="left" vertical="center"/>
      <protection locked="0"/>
    </xf>
    <xf numFmtId="3" fontId="75" fillId="0" borderId="0" xfId="0" applyNumberFormat="1" applyFont="1" applyFill="1" applyBorder="1" applyAlignment="1" applyProtection="1">
      <alignment horizontal="center" vertical="center"/>
    </xf>
    <xf numFmtId="3" fontId="72" fillId="0" borderId="0" xfId="0" applyNumberFormat="1" applyFont="1" applyFill="1" applyBorder="1" applyAlignment="1" applyProtection="1">
      <alignment horizontal="left" vertical="center"/>
    </xf>
    <xf numFmtId="0" fontId="72" fillId="9" borderId="78" xfId="0" applyFont="1" applyFill="1" applyBorder="1" applyAlignment="1" applyProtection="1">
      <alignment horizontal="left" vertical="center"/>
      <protection locked="0"/>
    </xf>
    <xf numFmtId="0" fontId="72" fillId="9" borderId="75" xfId="0" applyFont="1" applyFill="1" applyBorder="1" applyAlignment="1" applyProtection="1">
      <alignment horizontal="left" vertical="center"/>
      <protection locked="0"/>
    </xf>
    <xf numFmtId="0" fontId="72" fillId="9" borderId="79" xfId="0" applyFont="1" applyFill="1" applyBorder="1" applyAlignment="1" applyProtection="1">
      <alignment horizontal="left" vertical="center"/>
      <protection locked="0"/>
    </xf>
    <xf numFmtId="0" fontId="75" fillId="0" borderId="0" xfId="0" applyFont="1" applyBorder="1" applyAlignment="1" applyProtection="1">
      <alignment vertical="center"/>
    </xf>
    <xf numFmtId="0" fontId="72" fillId="0" borderId="91" xfId="0" applyFont="1" applyBorder="1" applyAlignment="1" applyProtection="1">
      <alignment vertical="center"/>
    </xf>
    <xf numFmtId="0" fontId="72" fillId="0" borderId="108" xfId="0" applyFont="1" applyBorder="1" applyAlignment="1" applyProtection="1">
      <alignment vertical="center"/>
    </xf>
    <xf numFmtId="0" fontId="71" fillId="0" borderId="116" xfId="0" applyFont="1" applyFill="1" applyBorder="1" applyAlignment="1" applyProtection="1">
      <alignment horizontal="left" vertical="center"/>
    </xf>
    <xf numFmtId="0" fontId="71" fillId="0" borderId="105" xfId="0" applyFont="1" applyFill="1" applyBorder="1" applyAlignment="1" applyProtection="1">
      <alignment horizontal="left" vertical="center"/>
    </xf>
    <xf numFmtId="0" fontId="71" fillId="0" borderId="106" xfId="0" applyFont="1" applyFill="1" applyBorder="1" applyAlignment="1" applyProtection="1">
      <alignment horizontal="left" vertical="center"/>
    </xf>
    <xf numFmtId="0" fontId="72" fillId="0" borderId="2" xfId="0" applyFont="1" applyBorder="1" applyAlignment="1" applyProtection="1">
      <alignment horizontal="left" vertical="center"/>
    </xf>
    <xf numFmtId="0" fontId="72" fillId="0" borderId="93" xfId="0" applyFont="1" applyBorder="1" applyAlignment="1" applyProtection="1">
      <alignment horizontal="left" vertical="center"/>
    </xf>
    <xf numFmtId="0" fontId="89" fillId="0" borderId="104" xfId="0" applyFont="1" applyBorder="1" applyAlignment="1" applyProtection="1">
      <alignment vertical="center"/>
    </xf>
    <xf numFmtId="0" fontId="89" fillId="0" borderId="105" xfId="0" applyFont="1" applyBorder="1" applyAlignment="1" applyProtection="1">
      <alignment vertical="center"/>
    </xf>
    <xf numFmtId="0" fontId="89" fillId="0" borderId="115" xfId="0" applyFont="1" applyBorder="1" applyAlignment="1" applyProtection="1">
      <alignment vertical="center"/>
    </xf>
    <xf numFmtId="0" fontId="72" fillId="0" borderId="16" xfId="0" applyFont="1" applyBorder="1" applyAlignment="1" applyProtection="1">
      <alignment horizontal="left" vertical="center"/>
    </xf>
    <xf numFmtId="0" fontId="72" fillId="0" borderId="0" xfId="0" applyFont="1" applyBorder="1" applyAlignment="1" applyProtection="1">
      <alignment vertical="center"/>
    </xf>
    <xf numFmtId="0" fontId="72" fillId="0" borderId="81" xfId="0" applyFont="1" applyBorder="1" applyAlignment="1" applyProtection="1">
      <alignment vertical="center"/>
    </xf>
    <xf numFmtId="0" fontId="72" fillId="0" borderId="72" xfId="0" applyFont="1" applyBorder="1" applyAlignment="1" applyProtection="1">
      <alignment vertical="center"/>
    </xf>
    <xf numFmtId="0" fontId="72" fillId="0" borderId="85" xfId="0" applyFont="1" applyBorder="1" applyAlignment="1" applyProtection="1">
      <alignment vertical="center"/>
    </xf>
    <xf numFmtId="0" fontId="110" fillId="0" borderId="76" xfId="0" applyFont="1" applyBorder="1" applyAlignment="1" applyProtection="1">
      <alignment horizontal="center" vertical="center" wrapText="1"/>
    </xf>
    <xf numFmtId="0" fontId="1" fillId="0" borderId="75" xfId="0" applyFont="1" applyBorder="1" applyAlignment="1" applyProtection="1">
      <alignment horizontal="center" vertical="center" wrapText="1"/>
    </xf>
    <xf numFmtId="0" fontId="1" fillId="0" borderId="79" xfId="0" applyFont="1" applyBorder="1" applyAlignment="1" applyProtection="1">
      <alignment horizontal="center" vertical="center" wrapText="1"/>
    </xf>
    <xf numFmtId="0" fontId="72" fillId="0" borderId="73" xfId="0" applyFont="1" applyBorder="1" applyAlignment="1" applyProtection="1">
      <alignment horizontal="center" vertical="center"/>
    </xf>
    <xf numFmtId="0" fontId="72" fillId="0" borderId="2" xfId="0" applyFont="1" applyBorder="1" applyAlignment="1" applyProtection="1">
      <alignment horizontal="center" vertical="center"/>
    </xf>
    <xf numFmtId="0" fontId="72" fillId="0" borderId="93" xfId="0" applyFont="1" applyBorder="1" applyAlignment="1" applyProtection="1">
      <alignment horizontal="center" vertical="center"/>
    </xf>
    <xf numFmtId="0" fontId="75" fillId="0" borderId="74" xfId="0" applyFont="1" applyBorder="1" applyAlignment="1" applyProtection="1">
      <alignment horizontal="left" vertical="center" wrapText="1"/>
    </xf>
    <xf numFmtId="0" fontId="75" fillId="0" borderId="75" xfId="0" applyFont="1" applyBorder="1" applyAlignment="1" applyProtection="1">
      <alignment horizontal="left" vertical="center" wrapText="1"/>
    </xf>
    <xf numFmtId="0" fontId="75" fillId="0" borderId="109" xfId="0" applyFont="1" applyBorder="1" applyAlignment="1" applyProtection="1">
      <alignment horizontal="left" vertical="center" wrapText="1"/>
    </xf>
    <xf numFmtId="44" fontId="77" fillId="0" borderId="83" xfId="2" applyFont="1" applyFill="1" applyBorder="1" applyAlignment="1" applyProtection="1">
      <alignment horizontal="center" vertical="center"/>
    </xf>
    <xf numFmtId="44" fontId="77" fillId="0" borderId="84" xfId="2" applyFont="1" applyFill="1" applyBorder="1" applyAlignment="1" applyProtection="1">
      <alignment horizontal="center" vertical="center"/>
    </xf>
    <xf numFmtId="44" fontId="77" fillId="0" borderId="87" xfId="2" applyFont="1" applyFill="1" applyBorder="1" applyAlignment="1" applyProtection="1">
      <alignment horizontal="center" vertical="center"/>
    </xf>
    <xf numFmtId="0" fontId="77" fillId="0" borderId="88" xfId="0" applyFont="1" applyFill="1" applyBorder="1" applyAlignment="1" applyProtection="1">
      <alignment horizontal="left" vertical="center"/>
    </xf>
    <xf numFmtId="0" fontId="77" fillId="0" borderId="84" xfId="0" applyFont="1" applyFill="1" applyBorder="1" applyAlignment="1" applyProtection="1">
      <alignment horizontal="left" vertical="center"/>
    </xf>
    <xf numFmtId="0" fontId="77" fillId="0" borderId="95" xfId="0" applyFont="1" applyFill="1" applyBorder="1" applyAlignment="1" applyProtection="1">
      <alignment horizontal="left" vertical="center"/>
    </xf>
    <xf numFmtId="0" fontId="71" fillId="2" borderId="88" xfId="0" applyFont="1" applyFill="1" applyBorder="1" applyAlignment="1" applyProtection="1">
      <alignment horizontal="center" vertical="center"/>
    </xf>
    <xf numFmtId="0" fontId="71" fillId="2" borderId="84" xfId="0" applyFont="1" applyFill="1" applyBorder="1" applyAlignment="1" applyProtection="1">
      <alignment horizontal="center" vertical="center"/>
    </xf>
    <xf numFmtId="0" fontId="71" fillId="2" borderId="87" xfId="0" applyFont="1" applyFill="1" applyBorder="1" applyAlignment="1" applyProtection="1">
      <alignment horizontal="center" vertical="center"/>
    </xf>
    <xf numFmtId="0" fontId="72" fillId="0" borderId="16" xfId="0" applyFont="1" applyFill="1" applyBorder="1" applyAlignment="1" applyProtection="1">
      <alignment horizontal="left" vertical="center"/>
    </xf>
    <xf numFmtId="0" fontId="72" fillId="0" borderId="2" xfId="0" applyFont="1" applyFill="1" applyBorder="1" applyAlignment="1" applyProtection="1">
      <alignment horizontal="left" vertical="center"/>
    </xf>
    <xf numFmtId="0" fontId="72" fillId="0" borderId="93" xfId="0" applyFont="1" applyFill="1" applyBorder="1" applyAlignment="1" applyProtection="1">
      <alignment horizontal="left" vertical="center"/>
    </xf>
    <xf numFmtId="0" fontId="74" fillId="0" borderId="81" xfId="0" applyFont="1" applyFill="1" applyBorder="1" applyAlignment="1" applyProtection="1">
      <alignment horizontal="center" vertical="center"/>
    </xf>
    <xf numFmtId="0" fontId="74" fillId="0" borderId="2" xfId="0" applyFont="1" applyFill="1" applyBorder="1" applyAlignment="1" applyProtection="1">
      <alignment horizontal="center" vertical="center"/>
    </xf>
    <xf numFmtId="0" fontId="74" fillId="0" borderId="5" xfId="0" applyFont="1" applyFill="1" applyBorder="1" applyAlignment="1" applyProtection="1">
      <alignment horizontal="center" vertical="center"/>
    </xf>
    <xf numFmtId="0" fontId="71" fillId="9" borderId="74" xfId="0" applyFont="1" applyFill="1" applyBorder="1" applyAlignment="1" applyProtection="1">
      <alignment horizontal="center" vertical="center"/>
      <protection locked="0"/>
    </xf>
    <xf numFmtId="0" fontId="71" fillId="9" borderId="75" xfId="0" applyFont="1" applyFill="1" applyBorder="1" applyAlignment="1" applyProtection="1">
      <alignment horizontal="center" vertical="center"/>
      <protection locked="0"/>
    </xf>
    <xf numFmtId="0" fontId="71" fillId="9" borderId="77" xfId="0" applyFont="1" applyFill="1" applyBorder="1" applyAlignment="1" applyProtection="1">
      <alignment horizontal="center" vertical="center"/>
      <protection locked="0"/>
    </xf>
    <xf numFmtId="0" fontId="75" fillId="0" borderId="81" xfId="0" applyFont="1" applyBorder="1" applyAlignment="1" applyProtection="1">
      <alignment horizontal="center" vertical="center"/>
    </xf>
    <xf numFmtId="0" fontId="75" fillId="0" borderId="2" xfId="0" applyFont="1" applyBorder="1" applyAlignment="1" applyProtection="1">
      <alignment horizontal="center" vertical="center"/>
    </xf>
    <xf numFmtId="0" fontId="75" fillId="0" borderId="5" xfId="0" applyFont="1" applyBorder="1" applyAlignment="1" applyProtection="1">
      <alignment horizontal="center" vertical="center"/>
    </xf>
    <xf numFmtId="0" fontId="85" fillId="0" borderId="120" xfId="0" applyNumberFormat="1" applyFont="1" applyFill="1" applyBorder="1" applyAlignment="1" applyProtection="1">
      <alignment horizontal="left" vertical="center"/>
    </xf>
    <xf numFmtId="0" fontId="85" fillId="0" borderId="133" xfId="0" applyNumberFormat="1" applyFont="1" applyFill="1" applyBorder="1" applyAlignment="1" applyProtection="1">
      <alignment horizontal="left" vertical="center"/>
    </xf>
    <xf numFmtId="0" fontId="85" fillId="0" borderId="103" xfId="0" applyNumberFormat="1" applyFont="1" applyFill="1" applyBorder="1" applyAlignment="1" applyProtection="1">
      <alignment horizontal="left" vertical="center"/>
    </xf>
    <xf numFmtId="0" fontId="85" fillId="0" borderId="0" xfId="0" applyNumberFormat="1" applyFont="1" applyFill="1" applyBorder="1" applyAlignment="1" applyProtection="1">
      <alignment horizontal="left" vertical="center"/>
    </xf>
    <xf numFmtId="3" fontId="72" fillId="3" borderId="36" xfId="0" applyNumberFormat="1" applyFont="1" applyFill="1" applyBorder="1" applyAlignment="1" applyProtection="1">
      <alignment horizontal="center" vertical="center"/>
    </xf>
    <xf numFmtId="3" fontId="72" fillId="3" borderId="29" xfId="0" applyNumberFormat="1" applyFont="1" applyFill="1" applyBorder="1" applyAlignment="1" applyProtection="1">
      <alignment horizontal="center" vertical="center"/>
    </xf>
    <xf numFmtId="3" fontId="72" fillId="3" borderId="80" xfId="0" applyNumberFormat="1" applyFont="1" applyFill="1" applyBorder="1" applyAlignment="1" applyProtection="1">
      <alignment horizontal="center" vertical="center"/>
    </xf>
    <xf numFmtId="0" fontId="74" fillId="9" borderId="74" xfId="0" applyFont="1" applyFill="1" applyBorder="1" applyAlignment="1" applyProtection="1">
      <alignment horizontal="center" vertical="center"/>
      <protection locked="0"/>
    </xf>
    <xf numFmtId="0" fontId="74" fillId="9" borderId="75" xfId="0" applyFont="1" applyFill="1" applyBorder="1" applyAlignment="1" applyProtection="1">
      <alignment horizontal="center" vertical="center"/>
      <protection locked="0"/>
    </xf>
    <xf numFmtId="0" fontId="74" fillId="9" borderId="77" xfId="0" applyFont="1" applyFill="1" applyBorder="1" applyAlignment="1" applyProtection="1">
      <alignment horizontal="center" vertical="center"/>
      <protection locked="0"/>
    </xf>
    <xf numFmtId="0" fontId="74" fillId="5" borderId="83" xfId="0" applyFont="1" applyFill="1" applyBorder="1" applyAlignment="1" applyProtection="1">
      <alignment horizontal="left" vertical="center"/>
    </xf>
    <xf numFmtId="0" fontId="74" fillId="5" borderId="84" xfId="0" applyFont="1" applyFill="1" applyBorder="1" applyAlignment="1" applyProtection="1">
      <alignment horizontal="left" vertical="center"/>
    </xf>
    <xf numFmtId="0" fontId="74" fillId="5" borderId="87" xfId="0" applyFont="1" applyFill="1" applyBorder="1" applyAlignment="1" applyProtection="1">
      <alignment horizontal="left" vertical="center"/>
    </xf>
    <xf numFmtId="0" fontId="71" fillId="5" borderId="81" xfId="0" applyFont="1" applyFill="1" applyBorder="1" applyAlignment="1" applyProtection="1">
      <alignment horizontal="left" vertical="center"/>
    </xf>
    <xf numFmtId="0" fontId="71" fillId="5" borderId="2" xfId="0" applyFont="1" applyFill="1" applyBorder="1" applyAlignment="1" applyProtection="1">
      <alignment horizontal="left" vertical="center"/>
    </xf>
    <xf numFmtId="0" fontId="71" fillId="5" borderId="5" xfId="0" applyFont="1" applyFill="1" applyBorder="1" applyAlignment="1" applyProtection="1">
      <alignment horizontal="left" vertical="center"/>
    </xf>
    <xf numFmtId="3" fontId="75" fillId="5" borderId="88" xfId="0" applyNumberFormat="1" applyFont="1" applyFill="1" applyBorder="1" applyAlignment="1" applyProtection="1">
      <alignment horizontal="center" vertical="center"/>
    </xf>
    <xf numFmtId="3" fontId="75" fillId="5" borderId="84" xfId="0" applyNumberFormat="1" applyFont="1" applyFill="1" applyBorder="1" applyAlignment="1" applyProtection="1">
      <alignment horizontal="center" vertical="center"/>
    </xf>
    <xf numFmtId="3" fontId="75" fillId="5" borderId="95" xfId="0" applyNumberFormat="1" applyFont="1" applyFill="1" applyBorder="1" applyAlignment="1" applyProtection="1">
      <alignment horizontal="center" vertical="center"/>
    </xf>
    <xf numFmtId="3" fontId="75" fillId="5" borderId="87" xfId="0" applyNumberFormat="1" applyFont="1" applyFill="1" applyBorder="1" applyAlignment="1" applyProtection="1">
      <alignment horizontal="center" vertical="center"/>
    </xf>
    <xf numFmtId="3" fontId="72" fillId="2" borderId="95" xfId="0" applyNumberFormat="1" applyFont="1" applyFill="1" applyBorder="1" applyAlignment="1" applyProtection="1">
      <alignment horizontal="center" vertical="center"/>
    </xf>
    <xf numFmtId="3" fontId="72" fillId="5" borderId="36" xfId="1" applyNumberFormat="1" applyFont="1" applyFill="1" applyBorder="1" applyAlignment="1" applyProtection="1">
      <alignment horizontal="center" vertical="center"/>
    </xf>
    <xf numFmtId="3" fontId="72" fillId="5" borderId="29" xfId="1" applyNumberFormat="1" applyFont="1" applyFill="1" applyBorder="1" applyAlignment="1" applyProtection="1">
      <alignment horizontal="center" vertical="center"/>
    </xf>
    <xf numFmtId="3" fontId="72" fillId="5" borderId="30" xfId="1" applyNumberFormat="1" applyFont="1" applyFill="1" applyBorder="1" applyAlignment="1" applyProtection="1">
      <alignment horizontal="center" vertical="center"/>
    </xf>
    <xf numFmtId="0" fontId="71" fillId="5" borderId="121" xfId="0" applyFont="1" applyFill="1" applyBorder="1" applyAlignment="1" applyProtection="1">
      <alignment horizontal="left" vertical="center"/>
    </xf>
    <xf numFmtId="0" fontId="71" fillId="5" borderId="29" xfId="0" applyFont="1" applyFill="1" applyBorder="1" applyAlignment="1" applyProtection="1">
      <alignment horizontal="left" vertical="center"/>
    </xf>
    <xf numFmtId="0" fontId="71" fillId="5" borderId="30" xfId="0" applyFont="1" applyFill="1" applyBorder="1" applyAlignment="1" applyProtection="1">
      <alignment horizontal="left" vertical="center"/>
    </xf>
    <xf numFmtId="3" fontId="72" fillId="5" borderId="16" xfId="1" applyNumberFormat="1" applyFont="1" applyFill="1" applyBorder="1" applyAlignment="1" applyProtection="1">
      <alignment horizontal="center" vertical="center"/>
    </xf>
    <xf numFmtId="3" fontId="72" fillId="5" borderId="2" xfId="1" applyNumberFormat="1" applyFont="1" applyFill="1" applyBorder="1" applyAlignment="1" applyProtection="1">
      <alignment horizontal="center" vertical="center"/>
    </xf>
    <xf numFmtId="3" fontId="72" fillId="5" borderId="5" xfId="1" applyNumberFormat="1" applyFont="1" applyFill="1" applyBorder="1" applyAlignment="1" applyProtection="1">
      <alignment horizontal="center" vertical="center"/>
    </xf>
    <xf numFmtId="3" fontId="72" fillId="5" borderId="93" xfId="1" applyNumberFormat="1" applyFont="1" applyFill="1" applyBorder="1" applyAlignment="1" applyProtection="1">
      <alignment horizontal="center" vertical="center"/>
    </xf>
    <xf numFmtId="0" fontId="72" fillId="0" borderId="79" xfId="0" applyFont="1" applyBorder="1" applyAlignment="1" applyProtection="1">
      <alignment horizontal="left" vertical="center"/>
    </xf>
    <xf numFmtId="0" fontId="82" fillId="0" borderId="131" xfId="0" applyNumberFormat="1" applyFont="1" applyFill="1" applyBorder="1" applyAlignment="1" applyProtection="1">
      <alignment horizontal="left" vertical="center"/>
    </xf>
    <xf numFmtId="0" fontId="82" fillId="0" borderId="132" xfId="0" applyNumberFormat="1" applyFont="1" applyFill="1" applyBorder="1" applyAlignment="1" applyProtection="1">
      <alignment horizontal="left" vertical="center"/>
    </xf>
    <xf numFmtId="0" fontId="74" fillId="2" borderId="83" xfId="0" applyFont="1" applyFill="1" applyBorder="1" applyAlignment="1" applyProtection="1">
      <alignment horizontal="center" vertical="center"/>
    </xf>
    <xf numFmtId="0" fontId="74" fillId="2" borderId="84" xfId="0" applyFont="1" applyFill="1" applyBorder="1" applyAlignment="1" applyProtection="1">
      <alignment horizontal="center" vertical="center"/>
    </xf>
    <xf numFmtId="0" fontId="74" fillId="2" borderId="87" xfId="0" applyFont="1" applyFill="1" applyBorder="1" applyAlignment="1" applyProtection="1">
      <alignment horizontal="center" vertical="center"/>
    </xf>
    <xf numFmtId="0" fontId="74" fillId="0" borderId="89" xfId="0" applyFont="1" applyBorder="1" applyAlignment="1" applyProtection="1">
      <alignment vertical="top"/>
    </xf>
    <xf numFmtId="166" fontId="75" fillId="0" borderId="16" xfId="0" applyNumberFormat="1" applyFont="1" applyBorder="1" applyAlignment="1" applyProtection="1">
      <alignment horizontal="center" vertical="center"/>
    </xf>
    <xf numFmtId="166" fontId="75" fillId="0" borderId="2" xfId="0" applyNumberFormat="1" applyFont="1" applyBorder="1" applyAlignment="1" applyProtection="1">
      <alignment horizontal="center" vertical="center"/>
    </xf>
    <xf numFmtId="166" fontId="75" fillId="0" borderId="5" xfId="0" applyNumberFormat="1" applyFont="1" applyBorder="1" applyAlignment="1" applyProtection="1">
      <alignment horizontal="center" vertical="center"/>
    </xf>
    <xf numFmtId="0" fontId="75" fillId="0" borderId="16" xfId="0" applyFont="1" applyBorder="1" applyAlignment="1" applyProtection="1">
      <alignment horizontal="center" vertical="center"/>
    </xf>
    <xf numFmtId="0" fontId="75" fillId="0" borderId="93" xfId="0" applyFont="1" applyBorder="1" applyAlignment="1" applyProtection="1">
      <alignment horizontal="center" vertical="center"/>
    </xf>
    <xf numFmtId="0" fontId="100" fillId="0" borderId="117" xfId="0" applyFont="1" applyBorder="1" applyAlignment="1" applyProtection="1">
      <alignment horizontal="left" vertical="center"/>
    </xf>
    <xf numFmtId="0" fontId="100" fillId="0" borderId="118" xfId="0" applyFont="1" applyBorder="1" applyAlignment="1" applyProtection="1">
      <alignment horizontal="left" vertical="center"/>
    </xf>
    <xf numFmtId="3" fontId="80" fillId="0" borderId="0" xfId="0" applyNumberFormat="1" applyFont="1" applyBorder="1" applyAlignment="1" applyProtection="1">
      <alignment horizontal="left" vertical="center"/>
    </xf>
    <xf numFmtId="170" fontId="80" fillId="0" borderId="0" xfId="0" applyNumberFormat="1" applyFont="1" applyBorder="1" applyAlignment="1" applyProtection="1">
      <alignment horizontal="left" vertical="center"/>
    </xf>
    <xf numFmtId="168" fontId="71" fillId="0" borderId="99" xfId="2" applyNumberFormat="1" applyFont="1" applyFill="1" applyBorder="1" applyAlignment="1" applyProtection="1">
      <alignment horizontal="center" vertical="center"/>
    </xf>
    <xf numFmtId="168" fontId="71" fillId="0" borderId="97" xfId="2" applyNumberFormat="1" applyFont="1" applyFill="1" applyBorder="1" applyAlignment="1" applyProtection="1">
      <alignment horizontal="center" vertical="center"/>
    </xf>
    <xf numFmtId="168" fontId="71" fillId="0" borderId="100" xfId="2" applyNumberFormat="1" applyFont="1" applyFill="1" applyBorder="1" applyAlignment="1" applyProtection="1">
      <alignment horizontal="center" vertical="center"/>
    </xf>
    <xf numFmtId="170" fontId="71" fillId="9" borderId="99" xfId="0" applyNumberFormat="1" applyFont="1" applyFill="1" applyBorder="1" applyAlignment="1" applyProtection="1">
      <alignment horizontal="center" vertical="center"/>
      <protection locked="0"/>
    </xf>
    <xf numFmtId="170" fontId="71" fillId="9" borderId="97" xfId="0" applyNumberFormat="1" applyFont="1" applyFill="1" applyBorder="1" applyAlignment="1" applyProtection="1">
      <alignment horizontal="center" vertical="center"/>
      <protection locked="0"/>
    </xf>
    <xf numFmtId="170" fontId="71" fillId="9" borderId="100" xfId="0" applyNumberFormat="1" applyFont="1" applyFill="1" applyBorder="1" applyAlignment="1" applyProtection="1">
      <alignment horizontal="center" vertical="center"/>
      <protection locked="0"/>
    </xf>
    <xf numFmtId="3" fontId="72" fillId="0" borderId="96" xfId="0" applyNumberFormat="1" applyFont="1" applyBorder="1" applyAlignment="1" applyProtection="1">
      <alignment horizontal="left" vertical="center"/>
    </xf>
    <xf numFmtId="3" fontId="72" fillId="0" borderId="97" xfId="0" applyNumberFormat="1" applyFont="1" applyBorder="1" applyAlignment="1" applyProtection="1">
      <alignment horizontal="left" vertical="center"/>
    </xf>
    <xf numFmtId="3" fontId="72" fillId="0" borderId="98" xfId="0" applyNumberFormat="1" applyFont="1" applyBorder="1" applyAlignment="1" applyProtection="1">
      <alignment horizontal="left" vertical="center"/>
    </xf>
    <xf numFmtId="171" fontId="74" fillId="9" borderId="97" xfId="0" applyNumberFormat="1" applyFont="1" applyFill="1" applyBorder="1" applyAlignment="1" applyProtection="1">
      <alignment horizontal="center" vertical="center"/>
      <protection locked="0"/>
    </xf>
    <xf numFmtId="171" fontId="74" fillId="9" borderId="100" xfId="0" applyNumberFormat="1" applyFont="1" applyFill="1" applyBorder="1" applyAlignment="1" applyProtection="1">
      <alignment horizontal="center" vertical="center"/>
      <protection locked="0"/>
    </xf>
    <xf numFmtId="169" fontId="71" fillId="9" borderId="96" xfId="0" applyNumberFormat="1" applyFont="1" applyFill="1" applyBorder="1" applyAlignment="1" applyProtection="1">
      <alignment horizontal="center" vertical="center"/>
      <protection locked="0"/>
    </xf>
    <xf numFmtId="169" fontId="71" fillId="9" borderId="98" xfId="0" applyNumberFormat="1" applyFont="1" applyFill="1" applyBorder="1" applyAlignment="1" applyProtection="1">
      <alignment horizontal="center" vertical="center"/>
      <protection locked="0"/>
    </xf>
    <xf numFmtId="3" fontId="72" fillId="9" borderId="116" xfId="0" applyNumberFormat="1" applyFont="1" applyFill="1" applyBorder="1" applyAlignment="1" applyProtection="1">
      <alignment horizontal="left" vertical="center"/>
      <protection locked="0"/>
    </xf>
    <xf numFmtId="3" fontId="72" fillId="9" borderId="105" xfId="0" applyNumberFormat="1" applyFont="1" applyFill="1" applyBorder="1" applyAlignment="1" applyProtection="1">
      <alignment horizontal="left" vertical="center"/>
      <protection locked="0"/>
    </xf>
    <xf numFmtId="3" fontId="72" fillId="9" borderId="106" xfId="0" applyNumberFormat="1" applyFont="1" applyFill="1" applyBorder="1" applyAlignment="1" applyProtection="1">
      <alignment horizontal="left" vertical="center"/>
      <protection locked="0"/>
    </xf>
    <xf numFmtId="3" fontId="72" fillId="9" borderId="130" xfId="0" applyNumberFormat="1" applyFont="1" applyFill="1" applyBorder="1" applyAlignment="1" applyProtection="1">
      <alignment horizontal="left" vertical="center"/>
      <protection locked="0"/>
    </xf>
    <xf numFmtId="3" fontId="72" fillId="0" borderId="125" xfId="0" applyNumberFormat="1" applyFont="1" applyBorder="1" applyAlignment="1" applyProtection="1">
      <alignment horizontal="left" vertical="center"/>
    </xf>
    <xf numFmtId="3" fontId="72" fillId="0" borderId="126" xfId="0" applyNumberFormat="1" applyFont="1" applyBorder="1" applyAlignment="1" applyProtection="1">
      <alignment horizontal="left" vertical="center"/>
    </xf>
    <xf numFmtId="3" fontId="72" fillId="0" borderId="127" xfId="0" applyNumberFormat="1" applyFont="1" applyBorder="1" applyAlignment="1" applyProtection="1">
      <alignment horizontal="left" vertical="center"/>
    </xf>
    <xf numFmtId="3" fontId="72" fillId="2" borderId="74" xfId="0" applyNumberFormat="1" applyFont="1" applyFill="1" applyBorder="1" applyAlignment="1" applyProtection="1">
      <alignment horizontal="left" vertical="center"/>
    </xf>
    <xf numFmtId="3" fontId="72" fillId="2" borderId="83" xfId="0" applyNumberFormat="1" applyFont="1" applyFill="1" applyBorder="1" applyAlignment="1" applyProtection="1">
      <alignment horizontal="left" vertical="center"/>
    </xf>
    <xf numFmtId="3" fontId="72" fillId="2" borderId="84" xfId="0" applyNumberFormat="1" applyFont="1" applyFill="1" applyBorder="1" applyAlignment="1" applyProtection="1">
      <alignment horizontal="left" vertical="center"/>
    </xf>
    <xf numFmtId="3" fontId="72" fillId="2" borderId="87" xfId="0" applyNumberFormat="1" applyFont="1" applyFill="1" applyBorder="1" applyAlignment="1" applyProtection="1">
      <alignment horizontal="left" vertical="center"/>
    </xf>
    <xf numFmtId="3" fontId="72" fillId="0" borderId="129" xfId="0" applyNumberFormat="1" applyFont="1" applyFill="1" applyBorder="1" applyAlignment="1" applyProtection="1">
      <alignment horizontal="left" vertical="center"/>
    </xf>
    <xf numFmtId="3" fontId="72" fillId="0" borderId="89" xfId="0" applyNumberFormat="1" applyFont="1" applyFill="1" applyBorder="1" applyAlignment="1" applyProtection="1">
      <alignment horizontal="left" vertical="center"/>
    </xf>
    <xf numFmtId="3" fontId="72" fillId="0" borderId="90" xfId="0" applyNumberFormat="1" applyFont="1" applyFill="1" applyBorder="1" applyAlignment="1" applyProtection="1">
      <alignment horizontal="left" vertical="center"/>
    </xf>
    <xf numFmtId="3" fontId="72" fillId="0" borderId="74" xfId="0" applyNumberFormat="1" applyFont="1" applyBorder="1" applyAlignment="1" applyProtection="1">
      <alignment horizontal="left" vertical="center"/>
    </xf>
    <xf numFmtId="3" fontId="72" fillId="0" borderId="75" xfId="0" applyNumberFormat="1" applyFont="1" applyBorder="1" applyAlignment="1" applyProtection="1">
      <alignment horizontal="left" vertical="center"/>
    </xf>
    <xf numFmtId="3" fontId="72" fillId="0" borderId="77" xfId="0" applyNumberFormat="1" applyFont="1" applyBorder="1" applyAlignment="1" applyProtection="1">
      <alignment horizontal="left" vertical="center"/>
    </xf>
    <xf numFmtId="3" fontId="72" fillId="0" borderId="83" xfId="0" applyNumberFormat="1" applyFont="1" applyBorder="1" applyAlignment="1" applyProtection="1">
      <alignment horizontal="left" vertical="center"/>
    </xf>
    <xf numFmtId="3" fontId="72" fillId="0" borderId="84" xfId="0" applyNumberFormat="1" applyFont="1" applyBorder="1" applyAlignment="1" applyProtection="1">
      <alignment horizontal="left" vertical="center"/>
    </xf>
    <xf numFmtId="3" fontId="72" fillId="0" borderId="87" xfId="0" applyNumberFormat="1" applyFont="1" applyBorder="1" applyAlignment="1" applyProtection="1">
      <alignment horizontal="left" vertical="center"/>
    </xf>
    <xf numFmtId="3" fontId="72" fillId="0" borderId="100" xfId="0" applyNumberFormat="1" applyFont="1" applyBorder="1" applyAlignment="1" applyProtection="1">
      <alignment horizontal="left" vertical="center"/>
    </xf>
    <xf numFmtId="3" fontId="72" fillId="9" borderId="143" xfId="0" applyNumberFormat="1" applyFont="1" applyFill="1" applyBorder="1" applyAlignment="1" applyProtection="1">
      <alignment horizontal="left" vertical="center"/>
      <protection locked="0"/>
    </xf>
    <xf numFmtId="0" fontId="85" fillId="0" borderId="0" xfId="0" applyFont="1" applyFill="1" applyBorder="1" applyAlignment="1" applyProtection="1">
      <alignment horizontal="center"/>
    </xf>
    <xf numFmtId="0" fontId="71" fillId="10" borderId="108" xfId="0" applyFont="1" applyFill="1" applyBorder="1" applyAlignment="1" applyProtection="1">
      <alignment horizontal="left" vertical="center"/>
      <protection locked="0"/>
    </xf>
    <xf numFmtId="0" fontId="71" fillId="10" borderId="122" xfId="0" applyFont="1" applyFill="1" applyBorder="1" applyAlignment="1" applyProtection="1">
      <alignment horizontal="left" vertical="center"/>
      <protection locked="0"/>
    </xf>
    <xf numFmtId="0" fontId="72" fillId="10" borderId="108" xfId="0" applyFont="1" applyFill="1" applyBorder="1" applyAlignment="1" applyProtection="1">
      <alignment horizontal="left" vertical="center"/>
      <protection locked="0"/>
    </xf>
    <xf numFmtId="0" fontId="72" fillId="10" borderId="113" xfId="0" applyFont="1" applyFill="1" applyBorder="1" applyAlignment="1" applyProtection="1">
      <alignment horizontal="left" vertical="center"/>
      <protection locked="0"/>
    </xf>
    <xf numFmtId="166" fontId="71" fillId="9" borderId="16" xfId="0" applyNumberFormat="1" applyFont="1" applyFill="1" applyBorder="1" applyAlignment="1" applyProtection="1">
      <alignment horizontal="center" vertical="center"/>
      <protection locked="0"/>
    </xf>
    <xf numFmtId="166" fontId="71" fillId="9" borderId="2" xfId="0" applyNumberFormat="1" applyFont="1" applyFill="1" applyBorder="1" applyAlignment="1" applyProtection="1">
      <alignment horizontal="center" vertical="center"/>
      <protection locked="0"/>
    </xf>
    <xf numFmtId="166" fontId="71" fillId="9" borderId="5" xfId="0" applyNumberFormat="1" applyFont="1" applyFill="1" applyBorder="1" applyAlignment="1" applyProtection="1">
      <alignment horizontal="center" vertical="center"/>
      <protection locked="0"/>
    </xf>
    <xf numFmtId="0" fontId="111" fillId="0" borderId="73" xfId="0" applyFont="1" applyBorder="1" applyAlignment="1" applyProtection="1">
      <alignment horizontal="center" vertical="center"/>
    </xf>
    <xf numFmtId="0" fontId="110" fillId="0" borderId="2" xfId="0" applyFont="1" applyBorder="1" applyAlignment="1" applyProtection="1">
      <alignment horizontal="center" vertical="center"/>
    </xf>
    <xf numFmtId="0" fontId="110" fillId="0" borderId="93" xfId="0" applyFont="1" applyBorder="1" applyAlignment="1" applyProtection="1">
      <alignment horizontal="center" vertical="center"/>
    </xf>
    <xf numFmtId="0" fontId="111" fillId="0" borderId="86" xfId="0" applyFont="1" applyBorder="1" applyAlignment="1" applyProtection="1">
      <alignment horizontal="center" vertical="center"/>
    </xf>
    <xf numFmtId="0" fontId="110" fillId="0" borderId="84" xfId="0" applyFont="1" applyBorder="1" applyAlignment="1" applyProtection="1">
      <alignment horizontal="center" vertical="center"/>
    </xf>
    <xf numFmtId="0" fontId="110" fillId="0" borderId="95" xfId="0" applyFont="1" applyBorder="1" applyAlignment="1" applyProtection="1">
      <alignment horizontal="center" vertical="center"/>
    </xf>
    <xf numFmtId="0" fontId="1" fillId="0" borderId="109" xfId="0" applyFont="1" applyBorder="1" applyAlignment="1" applyProtection="1">
      <alignment horizontal="center" vertical="center" wrapText="1"/>
    </xf>
    <xf numFmtId="0" fontId="110" fillId="0" borderId="72" xfId="0" applyFont="1" applyBorder="1" applyAlignment="1" applyProtection="1">
      <alignment horizontal="center" vertical="center"/>
    </xf>
    <xf numFmtId="0" fontId="72" fillId="0" borderId="72" xfId="0" applyFont="1" applyBorder="1" applyAlignment="1" applyProtection="1">
      <alignment horizontal="center" vertical="center"/>
    </xf>
    <xf numFmtId="0" fontId="72" fillId="0" borderId="86" xfId="0" applyFont="1" applyBorder="1" applyAlignment="1" applyProtection="1">
      <alignment horizontal="center" vertical="center"/>
    </xf>
    <xf numFmtId="0" fontId="72" fillId="0" borderId="84" xfId="0" applyFont="1" applyBorder="1" applyAlignment="1" applyProtection="1">
      <alignment horizontal="center" vertical="center"/>
    </xf>
    <xf numFmtId="0" fontId="72" fillId="0" borderId="85" xfId="0" applyFont="1" applyBorder="1" applyAlignment="1" applyProtection="1">
      <alignment horizontal="center" vertical="center"/>
    </xf>
    <xf numFmtId="0" fontId="82" fillId="0" borderId="103" xfId="0" applyFont="1" applyFill="1" applyBorder="1" applyAlignment="1" applyProtection="1">
      <alignment horizontal="left" vertical="top" wrapText="1"/>
    </xf>
    <xf numFmtId="0" fontId="82" fillId="0" borderId="0" xfId="0" applyFont="1" applyFill="1" applyBorder="1" applyAlignment="1" applyProtection="1">
      <alignment horizontal="left" vertical="top" wrapText="1"/>
    </xf>
    <xf numFmtId="0" fontId="82" fillId="0" borderId="82" xfId="0" applyFont="1" applyFill="1" applyBorder="1" applyAlignment="1" applyProtection="1">
      <alignment horizontal="left" vertical="top" wrapText="1"/>
    </xf>
    <xf numFmtId="0" fontId="82" fillId="0" borderId="107" xfId="0" applyFont="1" applyFill="1" applyBorder="1" applyAlignment="1" applyProtection="1">
      <alignment horizontal="left" vertical="top" wrapText="1"/>
    </xf>
    <xf numFmtId="0" fontId="82" fillId="0" borderId="89" xfId="0" applyFont="1" applyFill="1" applyBorder="1" applyAlignment="1" applyProtection="1">
      <alignment horizontal="left" vertical="top" wrapText="1"/>
    </xf>
    <xf numFmtId="0" fontId="82" fillId="0" borderId="90" xfId="0" applyFont="1" applyFill="1" applyBorder="1" applyAlignment="1" applyProtection="1">
      <alignment horizontal="left" vertical="top" wrapText="1"/>
    </xf>
    <xf numFmtId="3" fontId="72" fillId="0" borderId="81" xfId="0" applyNumberFormat="1" applyFont="1" applyBorder="1" applyAlignment="1" applyProtection="1">
      <alignment horizontal="left" vertical="center"/>
    </xf>
    <xf numFmtId="3" fontId="72" fillId="0" borderId="2" xfId="0" applyNumberFormat="1" applyFont="1" applyBorder="1" applyAlignment="1" applyProtection="1">
      <alignment horizontal="left" vertical="center"/>
    </xf>
    <xf numFmtId="0" fontId="82" fillId="0" borderId="103" xfId="0" applyFont="1" applyFill="1" applyBorder="1" applyAlignment="1" applyProtection="1">
      <alignment horizontal="left"/>
    </xf>
    <xf numFmtId="0" fontId="82" fillId="0" borderId="0" xfId="0" applyFont="1" applyFill="1" applyBorder="1" applyAlignment="1" applyProtection="1">
      <alignment horizontal="left"/>
    </xf>
    <xf numFmtId="0" fontId="82" fillId="0" borderId="82" xfId="0" applyFont="1" applyFill="1" applyBorder="1" applyAlignment="1" applyProtection="1">
      <alignment horizontal="left"/>
    </xf>
    <xf numFmtId="0" fontId="93" fillId="9" borderId="34" xfId="0" applyFont="1" applyFill="1" applyBorder="1" applyAlignment="1" applyProtection="1">
      <alignment horizontal="left" vertical="center"/>
      <protection locked="0"/>
    </xf>
    <xf numFmtId="0" fontId="93" fillId="9" borderId="114" xfId="0" applyFont="1" applyFill="1" applyBorder="1" applyAlignment="1" applyProtection="1">
      <alignment horizontal="left" vertical="center"/>
      <protection locked="0"/>
    </xf>
    <xf numFmtId="3" fontId="40" fillId="0" borderId="16" xfId="0" applyNumberFormat="1" applyFont="1" applyBorder="1" applyAlignment="1" applyProtection="1">
      <alignment horizontal="left" vertical="center"/>
    </xf>
    <xf numFmtId="0" fontId="0" fillId="0" borderId="2" xfId="0" applyBorder="1" applyAlignment="1" applyProtection="1">
      <alignment vertical="center"/>
    </xf>
    <xf numFmtId="0" fontId="0" fillId="0" borderId="5" xfId="0" applyBorder="1" applyAlignment="1" applyProtection="1">
      <alignment vertical="center"/>
    </xf>
    <xf numFmtId="3" fontId="50" fillId="0" borderId="16" xfId="0" applyNumberFormat="1" applyFont="1" applyBorder="1" applyAlignment="1" applyProtection="1">
      <alignment horizontal="center" vertical="center"/>
    </xf>
    <xf numFmtId="0" fontId="56" fillId="0" borderId="0" xfId="3" applyFont="1" applyAlignment="1" applyProtection="1">
      <alignment vertical="center"/>
      <protection locked="0"/>
    </xf>
    <xf numFmtId="0" fontId="40" fillId="0" borderId="16" xfId="0" applyFont="1" applyFill="1" applyBorder="1" applyAlignment="1" applyProtection="1">
      <alignment horizontal="left" vertical="center"/>
    </xf>
    <xf numFmtId="0" fontId="40" fillId="0" borderId="2" xfId="0" applyFont="1" applyFill="1" applyBorder="1" applyAlignment="1" applyProtection="1">
      <alignment horizontal="left" vertical="center"/>
    </xf>
    <xf numFmtId="0" fontId="40" fillId="0" borderId="16" xfId="0" applyFont="1" applyBorder="1" applyAlignment="1">
      <alignment horizontal="left" vertical="center"/>
    </xf>
    <xf numFmtId="0" fontId="40" fillId="0" borderId="2" xfId="0" applyFont="1" applyBorder="1" applyAlignment="1">
      <alignment horizontal="left" vertical="center"/>
    </xf>
    <xf numFmtId="0" fontId="40" fillId="0" borderId="5" xfId="0" applyFont="1" applyBorder="1" applyAlignment="1">
      <alignment horizontal="left" vertical="center"/>
    </xf>
    <xf numFmtId="3" fontId="40" fillId="0" borderId="2" xfId="0" applyNumberFormat="1" applyFont="1" applyBorder="1" applyAlignment="1" applyProtection="1">
      <alignment horizontal="left" vertical="center"/>
    </xf>
    <xf numFmtId="3" fontId="40" fillId="0" borderId="5" xfId="0" applyNumberFormat="1" applyFont="1" applyBorder="1" applyAlignment="1" applyProtection="1">
      <alignment horizontal="left" vertical="center"/>
    </xf>
    <xf numFmtId="3" fontId="37" fillId="0" borderId="29" xfId="0" applyNumberFormat="1" applyFont="1" applyBorder="1" applyAlignment="1" applyProtection="1">
      <alignment horizontal="left" vertical="center"/>
    </xf>
    <xf numFmtId="0" fontId="37" fillId="0" borderId="29" xfId="0" applyFont="1" applyBorder="1" applyAlignment="1" applyProtection="1">
      <alignment vertical="center"/>
    </xf>
    <xf numFmtId="3" fontId="40" fillId="0" borderId="8" xfId="0" applyNumberFormat="1" applyFont="1" applyBorder="1" applyAlignment="1" applyProtection="1">
      <alignment horizontal="left" vertical="center"/>
    </xf>
    <xf numFmtId="0" fontId="0" fillId="0" borderId="8" xfId="0" applyBorder="1" applyAlignment="1" applyProtection="1">
      <alignment vertical="center"/>
    </xf>
    <xf numFmtId="0" fontId="5" fillId="0" borderId="0" xfId="0" applyFont="1" applyBorder="1" applyAlignment="1" applyProtection="1">
      <alignment vertical="top" wrapText="1"/>
    </xf>
    <xf numFmtId="0" fontId="44" fillId="0" borderId="0" xfId="0" applyFont="1" applyAlignment="1" applyProtection="1">
      <alignment vertical="top" wrapText="1"/>
    </xf>
    <xf numFmtId="0" fontId="40" fillId="0" borderId="0" xfId="0" applyFont="1" applyBorder="1" applyAlignment="1" applyProtection="1">
      <alignment vertical="center" wrapText="1"/>
    </xf>
    <xf numFmtId="0" fontId="46" fillId="0" borderId="0" xfId="0" applyFont="1" applyBorder="1" applyAlignment="1" applyProtection="1">
      <alignment vertical="center" wrapText="1"/>
    </xf>
    <xf numFmtId="0" fontId="0" fillId="0" borderId="0" xfId="0" applyBorder="1" applyAlignment="1" applyProtection="1">
      <alignment wrapText="1"/>
    </xf>
    <xf numFmtId="0" fontId="46" fillId="0" borderId="0" xfId="0" applyFont="1" applyAlignment="1" applyProtection="1">
      <alignment vertical="center" wrapText="1"/>
    </xf>
    <xf numFmtId="0" fontId="0" fillId="0" borderId="0" xfId="0" applyAlignment="1" applyProtection="1">
      <alignment vertical="center" wrapText="1"/>
    </xf>
    <xf numFmtId="0" fontId="40" fillId="0" borderId="0" xfId="0" applyFont="1" applyBorder="1" applyAlignment="1" applyProtection="1">
      <alignment vertical="top" wrapText="1"/>
    </xf>
    <xf numFmtId="0" fontId="0" fillId="0" borderId="0" xfId="0" applyBorder="1" applyAlignment="1" applyProtection="1">
      <alignment vertical="top" wrapText="1"/>
    </xf>
    <xf numFmtId="0" fontId="40" fillId="0" borderId="16" xfId="0" applyFont="1" applyBorder="1" applyAlignment="1" applyProtection="1">
      <alignment vertical="center"/>
    </xf>
    <xf numFmtId="0" fontId="40" fillId="0" borderId="0" xfId="0" applyFont="1" applyBorder="1" applyAlignment="1" applyProtection="1">
      <alignment vertical="center"/>
    </xf>
    <xf numFmtId="0" fontId="40" fillId="0" borderId="32" xfId="0" applyFont="1" applyBorder="1" applyAlignment="1" applyProtection="1">
      <alignment horizontal="left" vertical="center"/>
    </xf>
    <xf numFmtId="0" fontId="40" fillId="0" borderId="47" xfId="0" applyFont="1" applyBorder="1" applyAlignment="1" applyProtection="1">
      <alignment horizontal="left" vertical="center"/>
    </xf>
    <xf numFmtId="0" fontId="51" fillId="0" borderId="32" xfId="0" applyFont="1" applyBorder="1" applyAlignment="1" applyProtection="1">
      <alignment horizontal="center" vertical="center"/>
    </xf>
    <xf numFmtId="0" fontId="51" fillId="0" borderId="48" xfId="0" applyFont="1" applyBorder="1" applyAlignment="1" applyProtection="1">
      <alignment horizontal="center" vertical="center"/>
    </xf>
    <xf numFmtId="0" fontId="5" fillId="0" borderId="0" xfId="0" applyFont="1" applyBorder="1" applyAlignment="1" applyProtection="1">
      <alignment horizontal="left" vertical="top" wrapText="1"/>
    </xf>
    <xf numFmtId="0" fontId="44" fillId="0" borderId="0" xfId="0" applyFont="1" applyAlignment="1" applyProtection="1">
      <alignment horizontal="left" vertical="top" wrapText="1"/>
    </xf>
    <xf numFmtId="0" fontId="46" fillId="0" borderId="32" xfId="0" applyFont="1" applyBorder="1" applyAlignment="1" applyProtection="1">
      <alignment vertical="center" wrapText="1"/>
    </xf>
    <xf numFmtId="0" fontId="46" fillId="0" borderId="47" xfId="0" applyFont="1" applyBorder="1" applyAlignment="1" applyProtection="1">
      <alignment vertical="center" wrapText="1"/>
    </xf>
    <xf numFmtId="0" fontId="40" fillId="0" borderId="16" xfId="0" applyFont="1" applyFill="1" applyBorder="1" applyAlignment="1" applyProtection="1">
      <alignment vertical="center"/>
    </xf>
    <xf numFmtId="0" fontId="40" fillId="0" borderId="2" xfId="0" applyFont="1" applyFill="1" applyBorder="1" applyAlignment="1" applyProtection="1">
      <alignment vertical="center"/>
    </xf>
    <xf numFmtId="0" fontId="40" fillId="0" borderId="5" xfId="0" applyFont="1" applyFill="1" applyBorder="1" applyAlignment="1" applyProtection="1">
      <alignment vertical="center"/>
    </xf>
    <xf numFmtId="0" fontId="40" fillId="4" borderId="16" xfId="0" applyFont="1" applyFill="1" applyBorder="1" applyAlignment="1" applyProtection="1">
      <alignment horizontal="left" vertical="center"/>
      <protection locked="0"/>
    </xf>
    <xf numFmtId="0" fontId="40" fillId="4" borderId="2" xfId="0" applyFont="1" applyFill="1" applyBorder="1" applyAlignment="1" applyProtection="1">
      <alignment horizontal="left" vertical="center"/>
      <protection locked="0"/>
    </xf>
    <xf numFmtId="0" fontId="40" fillId="4" borderId="5" xfId="0" applyFont="1" applyFill="1" applyBorder="1" applyAlignment="1" applyProtection="1">
      <alignment horizontal="left" vertical="center"/>
      <protection locked="0"/>
    </xf>
    <xf numFmtId="0" fontId="40" fillId="0" borderId="32" xfId="0" applyFont="1" applyBorder="1" applyAlignment="1" applyProtection="1">
      <alignment horizontal="center" vertical="center"/>
    </xf>
    <xf numFmtId="0" fontId="40" fillId="0" borderId="48" xfId="0" applyFont="1" applyBorder="1" applyAlignment="1" applyProtection="1">
      <alignment horizontal="center" vertical="center"/>
    </xf>
    <xf numFmtId="0" fontId="40" fillId="0" borderId="16" xfId="0" applyFont="1" applyBorder="1" applyAlignment="1" applyProtection="1">
      <alignment horizontal="left" vertical="center"/>
    </xf>
    <xf numFmtId="0" fontId="40" fillId="0" borderId="2" xfId="0" applyFont="1" applyBorder="1" applyAlignment="1" applyProtection="1">
      <alignment horizontal="left" vertical="center"/>
    </xf>
    <xf numFmtId="0" fontId="40" fillId="0" borderId="5" xfId="0" applyFont="1" applyBorder="1" applyAlignment="1" applyProtection="1">
      <alignment horizontal="left" vertical="center"/>
    </xf>
    <xf numFmtId="0" fontId="0" fillId="0" borderId="0" xfId="0" applyBorder="1" applyAlignment="1" applyProtection="1">
      <alignment vertical="center" wrapText="1"/>
    </xf>
    <xf numFmtId="0" fontId="40" fillId="0" borderId="2" xfId="0" applyFont="1" applyBorder="1" applyAlignment="1" applyProtection="1">
      <alignment horizontal="left" vertical="center"/>
      <protection locked="0"/>
    </xf>
    <xf numFmtId="0" fontId="40" fillId="0" borderId="5" xfId="0" applyFont="1" applyBorder="1" applyAlignment="1" applyProtection="1">
      <alignment horizontal="left" vertical="center"/>
      <protection locked="0"/>
    </xf>
    <xf numFmtId="0" fontId="44" fillId="0" borderId="0" xfId="0" applyFont="1" applyBorder="1" applyAlignment="1" applyProtection="1">
      <alignment horizontal="left" vertical="top" wrapText="1"/>
    </xf>
    <xf numFmtId="165" fontId="40" fillId="0" borderId="8" xfId="0" applyNumberFormat="1" applyFont="1" applyFill="1" applyBorder="1" applyAlignment="1" applyProtection="1">
      <alignment horizontal="center" vertical="center"/>
    </xf>
    <xf numFmtId="0" fontId="40" fillId="0" borderId="2" xfId="0" applyFont="1" applyBorder="1" applyAlignment="1" applyProtection="1">
      <alignment horizontal="center" vertical="center"/>
    </xf>
    <xf numFmtId="165" fontId="40" fillId="4" borderId="16" xfId="0" applyNumberFormat="1" applyFont="1" applyFill="1" applyBorder="1" applyAlignment="1" applyProtection="1">
      <alignment horizontal="center" vertical="center"/>
      <protection locked="0"/>
    </xf>
    <xf numFmtId="165" fontId="40" fillId="4" borderId="2" xfId="0" applyNumberFormat="1" applyFont="1" applyFill="1" applyBorder="1" applyAlignment="1" applyProtection="1">
      <alignment horizontal="center" vertical="center"/>
      <protection locked="0"/>
    </xf>
    <xf numFmtId="165" fontId="40" fillId="4" borderId="5" xfId="0" applyNumberFormat="1" applyFont="1" applyFill="1" applyBorder="1" applyAlignment="1" applyProtection="1">
      <alignment horizontal="center" vertical="center"/>
      <protection locked="0"/>
    </xf>
    <xf numFmtId="0" fontId="40" fillId="0" borderId="8" xfId="0" applyFont="1" applyBorder="1" applyAlignment="1" applyProtection="1">
      <alignment horizontal="center" vertical="center"/>
    </xf>
    <xf numFmtId="3" fontId="40" fillId="4" borderId="16" xfId="0" applyNumberFormat="1" applyFont="1" applyFill="1" applyBorder="1" applyAlignment="1" applyProtection="1">
      <alignment horizontal="center" vertical="center"/>
      <protection locked="0"/>
    </xf>
    <xf numFmtId="3" fontId="40" fillId="4" borderId="2" xfId="0" applyNumberFormat="1" applyFont="1" applyFill="1" applyBorder="1" applyAlignment="1" applyProtection="1">
      <alignment horizontal="center" vertical="center"/>
      <protection locked="0"/>
    </xf>
    <xf numFmtId="0" fontId="40" fillId="0" borderId="16" xfId="0" applyFont="1" applyBorder="1" applyAlignment="1">
      <alignment horizontal="center" vertical="center"/>
    </xf>
    <xf numFmtId="0" fontId="40" fillId="0" borderId="2" xfId="0" applyFont="1" applyBorder="1" applyAlignment="1">
      <alignment horizontal="center" vertical="center"/>
    </xf>
    <xf numFmtId="0" fontId="40" fillId="0" borderId="5" xfId="0" applyFont="1" applyBorder="1" applyAlignment="1">
      <alignment horizontal="center" vertical="center"/>
    </xf>
    <xf numFmtId="0" fontId="66" fillId="0" borderId="51" xfId="0" applyFont="1" applyBorder="1" applyAlignment="1">
      <alignment horizontal="center" vertical="center"/>
    </xf>
    <xf numFmtId="0" fontId="67" fillId="0" borderId="52" xfId="0" applyFont="1" applyBorder="1" applyAlignment="1">
      <alignment horizontal="center" vertical="center"/>
    </xf>
    <xf numFmtId="0" fontId="67" fillId="0" borderId="67" xfId="0" applyFont="1" applyBorder="1" applyAlignment="1">
      <alignment horizontal="center" vertical="center"/>
    </xf>
    <xf numFmtId="0" fontId="66" fillId="0" borderId="32" xfId="0" applyFont="1" applyBorder="1" applyAlignment="1">
      <alignment horizontal="center" vertical="center"/>
    </xf>
    <xf numFmtId="0" fontId="67" fillId="0" borderId="47" xfId="0" applyFont="1" applyBorder="1" applyAlignment="1">
      <alignment horizontal="center" vertical="center"/>
    </xf>
    <xf numFmtId="0" fontId="67" fillId="0" borderId="68" xfId="0" applyFont="1" applyBorder="1" applyAlignment="1">
      <alignment horizontal="center" vertical="center"/>
    </xf>
    <xf numFmtId="0" fontId="41" fillId="4" borderId="23" xfId="0" applyFont="1" applyFill="1" applyBorder="1" applyAlignment="1" applyProtection="1">
      <alignment horizontal="center" vertical="center"/>
      <protection locked="0"/>
    </xf>
    <xf numFmtId="0" fontId="40" fillId="4" borderId="6" xfId="0" applyFont="1" applyFill="1" applyBorder="1" applyAlignment="1" applyProtection="1">
      <alignment horizontal="center" vertical="center"/>
      <protection locked="0"/>
    </xf>
    <xf numFmtId="0" fontId="40" fillId="4" borderId="49" xfId="0" applyFont="1" applyFill="1" applyBorder="1" applyAlignment="1" applyProtection="1">
      <alignment horizontal="center" vertical="center"/>
      <protection locked="0"/>
    </xf>
    <xf numFmtId="0" fontId="40" fillId="0" borderId="60" xfId="0" applyFont="1" applyBorder="1" applyAlignment="1">
      <alignment horizontal="center" vertical="center"/>
    </xf>
    <xf numFmtId="0" fontId="67" fillId="0" borderId="48" xfId="0" applyFont="1" applyBorder="1" applyAlignment="1">
      <alignment horizontal="center" vertical="center"/>
    </xf>
    <xf numFmtId="0" fontId="65" fillId="0" borderId="51" xfId="0" applyFont="1" applyBorder="1" applyAlignment="1">
      <alignment vertical="center"/>
    </xf>
    <xf numFmtId="0" fontId="65" fillId="0" borderId="52" xfId="0" applyFont="1" applyBorder="1" applyAlignment="1">
      <alignment vertical="center"/>
    </xf>
    <xf numFmtId="0" fontId="65" fillId="0" borderId="53" xfId="0" applyFont="1" applyBorder="1" applyAlignment="1">
      <alignment vertical="center"/>
    </xf>
    <xf numFmtId="3" fontId="43" fillId="0" borderId="16" xfId="0" applyNumberFormat="1" applyFont="1" applyFill="1" applyBorder="1" applyAlignment="1" applyProtection="1">
      <alignment horizontal="center" vertical="center"/>
    </xf>
    <xf numFmtId="3" fontId="43" fillId="0" borderId="2" xfId="0" applyNumberFormat="1" applyFont="1" applyFill="1" applyBorder="1" applyAlignment="1" applyProtection="1">
      <alignment horizontal="center" vertical="center"/>
    </xf>
    <xf numFmtId="3" fontId="43" fillId="0" borderId="5" xfId="0" applyNumberFormat="1" applyFont="1" applyFill="1" applyBorder="1" applyAlignment="1" applyProtection="1">
      <alignment horizontal="center" vertical="center"/>
    </xf>
    <xf numFmtId="0" fontId="40" fillId="4" borderId="27" xfId="0" applyFont="1" applyFill="1" applyBorder="1" applyAlignment="1" applyProtection="1">
      <alignment horizontal="center" vertical="center"/>
      <protection locked="0"/>
    </xf>
    <xf numFmtId="0" fontId="40" fillId="0" borderId="55" xfId="0" applyFont="1" applyBorder="1" applyAlignment="1">
      <alignment horizontal="center" vertical="center" wrapText="1"/>
    </xf>
    <xf numFmtId="0" fontId="40" fillId="0" borderId="56" xfId="0" applyFont="1" applyBorder="1" applyAlignment="1">
      <alignment horizontal="center" vertical="center" wrapText="1"/>
    </xf>
    <xf numFmtId="0" fontId="40" fillId="0" borderId="57" xfId="0" applyFont="1" applyBorder="1" applyAlignment="1">
      <alignment horizontal="center" vertical="center" wrapText="1"/>
    </xf>
    <xf numFmtId="0" fontId="55" fillId="0" borderId="0" xfId="0" applyFont="1" applyBorder="1" applyAlignment="1" applyProtection="1">
      <alignment horizontal="left" vertical="center"/>
    </xf>
    <xf numFmtId="0" fontId="55" fillId="0" borderId="1" xfId="0" applyFont="1" applyBorder="1" applyAlignment="1" applyProtection="1">
      <alignment horizontal="left" vertical="center"/>
    </xf>
    <xf numFmtId="0" fontId="40" fillId="0" borderId="71" xfId="0" applyFont="1" applyBorder="1" applyAlignment="1">
      <alignment horizontal="left" vertical="center" wrapText="1"/>
    </xf>
    <xf numFmtId="0" fontId="40" fillId="0" borderId="56" xfId="0" applyFont="1" applyBorder="1" applyAlignment="1">
      <alignment horizontal="left" vertical="center" wrapText="1"/>
    </xf>
    <xf numFmtId="0" fontId="40" fillId="0" borderId="59" xfId="0" applyFont="1" applyBorder="1" applyAlignment="1">
      <alignment horizontal="left" vertical="center" wrapText="1"/>
    </xf>
    <xf numFmtId="0" fontId="65" fillId="0" borderId="32" xfId="0" applyFont="1" applyBorder="1" applyAlignment="1">
      <alignment vertical="center"/>
    </xf>
    <xf numFmtId="0" fontId="65" fillId="0" borderId="47" xfId="0" applyFont="1" applyBorder="1" applyAlignment="1">
      <alignment vertical="center"/>
    </xf>
    <xf numFmtId="0" fontId="65" fillId="0" borderId="48" xfId="0" applyFont="1" applyBorder="1" applyAlignment="1">
      <alignment vertical="center"/>
    </xf>
    <xf numFmtId="0" fontId="40" fillId="0" borderId="16" xfId="0" applyFont="1" applyBorder="1" applyAlignment="1" applyProtection="1">
      <alignment horizontal="center" vertical="center"/>
    </xf>
    <xf numFmtId="0" fontId="40" fillId="0" borderId="5" xfId="0" applyFont="1" applyBorder="1" applyAlignment="1" applyProtection="1">
      <alignment horizontal="center" vertical="center"/>
    </xf>
    <xf numFmtId="168" fontId="41" fillId="0" borderId="65" xfId="0" applyNumberFormat="1" applyFont="1" applyBorder="1" applyAlignment="1" applyProtection="1">
      <alignment horizontal="center" vertical="center"/>
    </xf>
    <xf numFmtId="0" fontId="41" fillId="0" borderId="17" xfId="0" applyFont="1" applyBorder="1" applyAlignment="1" applyProtection="1">
      <alignment horizontal="center" vertical="center"/>
    </xf>
    <xf numFmtId="0" fontId="41" fillId="0" borderId="66" xfId="0" applyFont="1" applyBorder="1" applyAlignment="1" applyProtection="1">
      <alignment horizontal="center" vertical="center"/>
    </xf>
    <xf numFmtId="0" fontId="45" fillId="0" borderId="16" xfId="0" applyFont="1" applyBorder="1" applyAlignment="1" applyProtection="1">
      <alignment horizontal="center" vertical="center"/>
    </xf>
    <xf numFmtId="0" fontId="45" fillId="0" borderId="2" xfId="0" applyFont="1" applyBorder="1" applyAlignment="1">
      <alignment horizontal="center" vertical="center"/>
    </xf>
    <xf numFmtId="0" fontId="45" fillId="0" borderId="5" xfId="0" applyFont="1" applyBorder="1" applyAlignment="1">
      <alignment horizontal="center" vertical="center"/>
    </xf>
    <xf numFmtId="165" fontId="43" fillId="0" borderId="16" xfId="0" applyNumberFormat="1" applyFont="1" applyFill="1" applyBorder="1" applyAlignment="1" applyProtection="1">
      <alignment horizontal="center" vertical="center"/>
    </xf>
    <xf numFmtId="165" fontId="43" fillId="0" borderId="2" xfId="0" applyNumberFormat="1" applyFont="1" applyFill="1" applyBorder="1" applyAlignment="1" applyProtection="1">
      <alignment horizontal="center" vertical="center"/>
    </xf>
    <xf numFmtId="165" fontId="43" fillId="0" borderId="5" xfId="0" applyNumberFormat="1" applyFont="1" applyFill="1" applyBorder="1" applyAlignment="1" applyProtection="1">
      <alignment horizontal="center" vertical="center"/>
    </xf>
    <xf numFmtId="0" fontId="45" fillId="0" borderId="2" xfId="0" applyFont="1" applyBorder="1" applyAlignment="1" applyProtection="1">
      <alignment horizontal="center" vertical="center"/>
    </xf>
    <xf numFmtId="0" fontId="45" fillId="0" borderId="5" xfId="0" applyFont="1" applyBorder="1" applyAlignment="1" applyProtection="1">
      <alignment horizontal="center" vertical="center"/>
    </xf>
    <xf numFmtId="3" fontId="40" fillId="4" borderId="5" xfId="0" applyNumberFormat="1" applyFont="1" applyFill="1" applyBorder="1" applyAlignment="1" applyProtection="1">
      <alignment horizontal="center" vertical="center"/>
      <protection locked="0"/>
    </xf>
    <xf numFmtId="0" fontId="40" fillId="0" borderId="2" xfId="0" applyFont="1" applyBorder="1" applyAlignment="1">
      <alignment vertical="center"/>
    </xf>
    <xf numFmtId="0" fontId="8" fillId="4" borderId="16" xfId="0" applyFont="1" applyFill="1" applyBorder="1" applyAlignment="1" applyProtection="1">
      <alignment horizontal="left" vertical="center"/>
      <protection locked="0"/>
    </xf>
    <xf numFmtId="0" fontId="8" fillId="4" borderId="2" xfId="0" applyFont="1" applyFill="1" applyBorder="1" applyAlignment="1" applyProtection="1">
      <alignment horizontal="left" vertical="center"/>
      <protection locked="0"/>
    </xf>
    <xf numFmtId="0" fontId="8" fillId="4" borderId="5" xfId="0" applyFont="1" applyFill="1" applyBorder="1" applyAlignment="1" applyProtection="1">
      <alignment horizontal="left" vertical="center"/>
      <protection locked="0"/>
    </xf>
    <xf numFmtId="0" fontId="8" fillId="0" borderId="16"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0" fontId="40" fillId="4" borderId="16" xfId="0" applyFont="1" applyFill="1" applyBorder="1" applyAlignment="1" applyProtection="1">
      <alignment horizontal="center" vertical="center"/>
      <protection locked="0"/>
    </xf>
    <xf numFmtId="0" fontId="40" fillId="4" borderId="5" xfId="0" applyFont="1" applyFill="1" applyBorder="1" applyAlignment="1" applyProtection="1">
      <alignment vertical="center"/>
      <protection locked="0"/>
    </xf>
    <xf numFmtId="3" fontId="40" fillId="7" borderId="8" xfId="0" applyNumberFormat="1" applyFont="1" applyFill="1" applyBorder="1" applyAlignment="1" applyProtection="1">
      <alignment horizontal="center" vertical="center"/>
    </xf>
    <xf numFmtId="0" fontId="40" fillId="0" borderId="2" xfId="0" applyFont="1" applyBorder="1" applyAlignment="1" applyProtection="1">
      <alignment vertical="center"/>
    </xf>
    <xf numFmtId="0" fontId="40" fillId="0" borderId="5" xfId="0" applyFont="1" applyBorder="1" applyAlignment="1" applyProtection="1">
      <alignment vertical="center"/>
    </xf>
    <xf numFmtId="3" fontId="40" fillId="0" borderId="16" xfId="5" applyNumberFormat="1" applyFont="1" applyFill="1" applyBorder="1" applyAlignment="1" applyProtection="1">
      <alignment horizontal="center" vertical="center"/>
      <protection locked="0"/>
    </xf>
    <xf numFmtId="3" fontId="40" fillId="0" borderId="2" xfId="5" applyNumberFormat="1" applyFont="1" applyFill="1" applyBorder="1" applyAlignment="1" applyProtection="1">
      <alignment horizontal="center" vertical="center"/>
      <protection locked="0"/>
    </xf>
    <xf numFmtId="3" fontId="40" fillId="0" borderId="5" xfId="5" applyNumberFormat="1" applyFont="1" applyFill="1" applyBorder="1" applyAlignment="1" applyProtection="1">
      <alignment horizontal="center" vertical="center"/>
      <protection locked="0"/>
    </xf>
    <xf numFmtId="0" fontId="41" fillId="4" borderId="16" xfId="0" applyFont="1" applyFill="1" applyBorder="1" applyAlignment="1" applyProtection="1">
      <alignment horizontal="center" vertical="center"/>
      <protection locked="0"/>
    </xf>
    <xf numFmtId="0" fontId="40" fillId="4" borderId="2" xfId="0" applyFont="1" applyFill="1" applyBorder="1" applyAlignment="1" applyProtection="1">
      <alignment horizontal="center" vertical="center"/>
      <protection locked="0"/>
    </xf>
    <xf numFmtId="0" fontId="40" fillId="4" borderId="5" xfId="0" applyFont="1" applyFill="1" applyBorder="1" applyAlignment="1" applyProtection="1">
      <alignment horizontal="center" vertical="center"/>
      <protection locked="0"/>
    </xf>
    <xf numFmtId="0" fontId="41" fillId="4" borderId="61" xfId="0" applyFont="1" applyFill="1" applyBorder="1" applyAlignment="1" applyProtection="1">
      <alignment horizontal="center" vertical="center"/>
      <protection locked="0"/>
    </xf>
    <xf numFmtId="0" fontId="40" fillId="4" borderId="14" xfId="0" applyFont="1" applyFill="1" applyBorder="1" applyAlignment="1" applyProtection="1">
      <alignment horizontal="center" vertical="center"/>
      <protection locked="0"/>
    </xf>
    <xf numFmtId="0" fontId="40" fillId="4" borderId="15" xfId="0" applyFont="1" applyFill="1" applyBorder="1" applyAlignment="1" applyProtection="1">
      <alignment horizontal="center" vertical="center"/>
      <protection locked="0"/>
    </xf>
    <xf numFmtId="0" fontId="40" fillId="4" borderId="60" xfId="0" applyFont="1" applyFill="1" applyBorder="1" applyAlignment="1" applyProtection="1">
      <alignment horizontal="center" vertical="center"/>
      <protection locked="0"/>
    </xf>
    <xf numFmtId="0" fontId="43" fillId="0" borderId="16" xfId="0" applyFont="1" applyBorder="1" applyAlignment="1" applyProtection="1">
      <alignment vertical="center"/>
    </xf>
    <xf numFmtId="0" fontId="37" fillId="0" borderId="2" xfId="0" applyFont="1" applyBorder="1" applyAlignment="1" applyProtection="1">
      <alignment vertical="center"/>
    </xf>
    <xf numFmtId="0" fontId="37" fillId="0" borderId="5" xfId="0" applyFont="1" applyBorder="1" applyAlignment="1" applyProtection="1">
      <alignment vertical="center"/>
    </xf>
    <xf numFmtId="0" fontId="40" fillId="4" borderId="36" xfId="0" applyFont="1" applyFill="1" applyBorder="1" applyAlignment="1" applyProtection="1">
      <alignment horizontal="center" vertical="center"/>
      <protection locked="0"/>
    </xf>
    <xf numFmtId="0" fontId="40" fillId="4" borderId="30" xfId="0" applyFont="1" applyFill="1" applyBorder="1" applyAlignment="1" applyProtection="1">
      <alignment vertical="center"/>
      <protection locked="0"/>
    </xf>
    <xf numFmtId="0" fontId="46" fillId="0" borderId="16" xfId="0" applyFont="1" applyFill="1" applyBorder="1" applyAlignment="1" applyProtection="1">
      <alignment horizontal="left" vertical="center"/>
    </xf>
    <xf numFmtId="0" fontId="46" fillId="0" borderId="2" xfId="0" applyFont="1" applyFill="1" applyBorder="1" applyAlignment="1" applyProtection="1">
      <alignment horizontal="left" vertical="center"/>
    </xf>
    <xf numFmtId="0" fontId="46" fillId="0" borderId="5" xfId="0" applyFont="1" applyFill="1" applyBorder="1" applyAlignment="1" applyProtection="1">
      <alignment horizontal="left" vertical="center"/>
    </xf>
    <xf numFmtId="2" fontId="40" fillId="4" borderId="16" xfId="0" applyNumberFormat="1" applyFont="1" applyFill="1" applyBorder="1" applyAlignment="1" applyProtection="1">
      <alignment horizontal="left" vertical="center"/>
      <protection locked="0"/>
    </xf>
    <xf numFmtId="2" fontId="40" fillId="4" borderId="2" xfId="0" applyNumberFormat="1" applyFont="1" applyFill="1" applyBorder="1" applyAlignment="1" applyProtection="1">
      <alignment horizontal="left" vertical="center"/>
      <protection locked="0"/>
    </xf>
    <xf numFmtId="0" fontId="45" fillId="0" borderId="29" xfId="0" applyFont="1" applyBorder="1" applyAlignment="1" applyProtection="1">
      <alignment vertical="center"/>
    </xf>
    <xf numFmtId="0" fontId="56" fillId="0" borderId="0" xfId="3" applyFont="1" applyBorder="1" applyAlignment="1" applyProtection="1">
      <alignment vertical="center"/>
    </xf>
    <xf numFmtId="0" fontId="45" fillId="0" borderId="29" xfId="0" applyFont="1" applyBorder="1" applyAlignment="1" applyProtection="1">
      <alignment horizontal="left" vertical="center"/>
    </xf>
    <xf numFmtId="0" fontId="46" fillId="0" borderId="16" xfId="0" applyFont="1" applyBorder="1" applyAlignment="1" applyProtection="1">
      <alignment vertical="center" wrapText="1"/>
    </xf>
    <xf numFmtId="0" fontId="46" fillId="0" borderId="2" xfId="0" applyFont="1" applyBorder="1" applyAlignment="1" applyProtection="1">
      <alignment vertical="center" wrapText="1"/>
    </xf>
    <xf numFmtId="0" fontId="46" fillId="0" borderId="5" xfId="0" applyFont="1" applyBorder="1" applyAlignment="1" applyProtection="1">
      <alignment vertical="center" wrapText="1"/>
    </xf>
    <xf numFmtId="0" fontId="0" fillId="0" borderId="29" xfId="0" applyBorder="1" applyAlignment="1" applyProtection="1">
      <alignment vertical="center"/>
    </xf>
    <xf numFmtId="0" fontId="0" fillId="0" borderId="30" xfId="0" applyBorder="1" applyAlignment="1" applyProtection="1">
      <alignment vertical="center"/>
    </xf>
    <xf numFmtId="0" fontId="40" fillId="4" borderId="6" xfId="0" applyFont="1" applyFill="1" applyBorder="1" applyAlignment="1" applyProtection="1">
      <alignment horizontal="left" vertical="center"/>
      <protection locked="0"/>
    </xf>
    <xf numFmtId="0" fontId="40" fillId="4" borderId="27" xfId="0" applyFont="1" applyFill="1" applyBorder="1" applyAlignment="1" applyProtection="1">
      <alignment horizontal="left" vertical="center"/>
      <protection locked="0"/>
    </xf>
    <xf numFmtId="0" fontId="36" fillId="0" borderId="0" xfId="3" applyNumberFormat="1" applyBorder="1" applyAlignment="1" applyProtection="1">
      <alignment vertical="center"/>
    </xf>
    <xf numFmtId="3" fontId="40" fillId="0" borderId="16" xfId="0" applyNumberFormat="1" applyFont="1" applyBorder="1" applyAlignment="1" applyProtection="1">
      <alignment horizontal="center" vertical="center"/>
    </xf>
    <xf numFmtId="3" fontId="40" fillId="0" borderId="2" xfId="0" applyNumberFormat="1" applyFont="1" applyBorder="1" applyAlignment="1" applyProtection="1">
      <alignment horizontal="center" vertical="center"/>
    </xf>
    <xf numFmtId="3" fontId="40" fillId="0" borderId="5" xfId="0" applyNumberFormat="1" applyFont="1" applyBorder="1" applyAlignment="1" applyProtection="1">
      <alignment horizontal="center" vertical="center"/>
    </xf>
    <xf numFmtId="3" fontId="41" fillId="4" borderId="23" xfId="5" applyNumberFormat="1" applyFont="1" applyFill="1" applyBorder="1" applyAlignment="1" applyProtection="1">
      <alignment horizontal="center" vertical="center"/>
      <protection locked="0"/>
    </xf>
    <xf numFmtId="3" fontId="41" fillId="4" borderId="6" xfId="5" applyNumberFormat="1" applyFont="1" applyFill="1" applyBorder="1" applyAlignment="1" applyProtection="1">
      <alignment horizontal="center" vertical="center"/>
      <protection locked="0"/>
    </xf>
    <xf numFmtId="3" fontId="41" fillId="4" borderId="27" xfId="5" applyNumberFormat="1" applyFont="1" applyFill="1" applyBorder="1" applyAlignment="1" applyProtection="1">
      <alignment horizontal="center" vertical="center"/>
      <protection locked="0"/>
    </xf>
    <xf numFmtId="0" fontId="8" fillId="4" borderId="16" xfId="0" applyFont="1" applyFill="1" applyBorder="1" applyAlignment="1" applyProtection="1">
      <alignment vertical="center"/>
      <protection locked="0"/>
    </xf>
    <xf numFmtId="0" fontId="8" fillId="4" borderId="2" xfId="0" applyFont="1" applyFill="1" applyBorder="1" applyAlignment="1" applyProtection="1">
      <alignment vertical="center"/>
      <protection locked="0"/>
    </xf>
    <xf numFmtId="0" fontId="8" fillId="4" borderId="5" xfId="0" applyFont="1" applyFill="1" applyBorder="1" applyAlignment="1" applyProtection="1">
      <alignment vertical="center"/>
      <protection locked="0"/>
    </xf>
    <xf numFmtId="9" fontId="40" fillId="0" borderId="16" xfId="5" applyFont="1" applyBorder="1" applyAlignment="1">
      <alignment vertical="center"/>
    </xf>
    <xf numFmtId="9" fontId="40" fillId="0" borderId="2" xfId="5" applyFont="1" applyBorder="1" applyAlignment="1">
      <alignment vertical="center"/>
    </xf>
    <xf numFmtId="9" fontId="40" fillId="0" borderId="5" xfId="5" applyFont="1" applyBorder="1" applyAlignment="1">
      <alignment vertical="center"/>
    </xf>
    <xf numFmtId="0" fontId="37" fillId="0" borderId="0" xfId="0" applyFont="1" applyBorder="1" applyAlignment="1" applyProtection="1">
      <alignment horizontal="left" vertical="center"/>
    </xf>
    <xf numFmtId="0" fontId="56" fillId="0" borderId="16" xfId="3" applyFont="1" applyBorder="1" applyAlignment="1" applyProtection="1">
      <alignment vertical="center"/>
      <protection locked="0"/>
    </xf>
    <xf numFmtId="0" fontId="40" fillId="0" borderId="2" xfId="0" applyFont="1" applyBorder="1" applyAlignment="1" applyProtection="1">
      <alignment vertical="center"/>
      <protection locked="0"/>
    </xf>
    <xf numFmtId="0" fontId="40" fillId="0" borderId="5" xfId="0" applyFont="1" applyBorder="1" applyAlignment="1" applyProtection="1">
      <alignment vertical="center"/>
      <protection locked="0"/>
    </xf>
    <xf numFmtId="0" fontId="69" fillId="0" borderId="16" xfId="3" applyFont="1" applyBorder="1" applyAlignment="1" applyProtection="1">
      <alignment vertical="center"/>
      <protection locked="0"/>
    </xf>
    <xf numFmtId="0" fontId="69" fillId="0" borderId="2" xfId="3" applyFont="1" applyBorder="1" applyAlignment="1" applyProtection="1">
      <alignment vertical="center"/>
      <protection locked="0"/>
    </xf>
    <xf numFmtId="0" fontId="69" fillId="0" borderId="5" xfId="3" applyFont="1" applyBorder="1" applyAlignment="1" applyProtection="1">
      <alignment vertical="center"/>
      <protection locked="0"/>
    </xf>
    <xf numFmtId="0" fontId="8" fillId="0" borderId="16" xfId="3" applyFont="1" applyBorder="1" applyAlignment="1" applyProtection="1">
      <alignment vertical="center"/>
      <protection locked="0"/>
    </xf>
    <xf numFmtId="0" fontId="8" fillId="0" borderId="2" xfId="3" applyFont="1" applyBorder="1" applyAlignment="1" applyProtection="1">
      <alignment vertical="center"/>
      <protection locked="0"/>
    </xf>
    <xf numFmtId="0" fontId="8" fillId="0" borderId="5" xfId="3" applyFont="1" applyBorder="1" applyAlignment="1" applyProtection="1">
      <alignment vertical="center"/>
      <protection locked="0"/>
    </xf>
    <xf numFmtId="0" fontId="56" fillId="0" borderId="2" xfId="3" applyFont="1" applyBorder="1" applyAlignment="1" applyProtection="1">
      <alignment vertical="center"/>
      <protection locked="0"/>
    </xf>
    <xf numFmtId="0" fontId="56" fillId="0" borderId="5" xfId="3" applyFont="1" applyBorder="1" applyAlignment="1" applyProtection="1">
      <alignment vertical="center"/>
      <protection locked="0"/>
    </xf>
    <xf numFmtId="2" fontId="40" fillId="4" borderId="5" xfId="0" applyNumberFormat="1" applyFont="1" applyFill="1" applyBorder="1" applyAlignment="1" applyProtection="1">
      <alignment horizontal="left" vertical="center"/>
      <protection locked="0"/>
    </xf>
    <xf numFmtId="0" fontId="40" fillId="0" borderId="23" xfId="0" applyFont="1" applyBorder="1" applyAlignment="1" applyProtection="1">
      <alignment vertical="center"/>
    </xf>
    <xf numFmtId="0" fontId="0" fillId="0" borderId="6" xfId="0" applyBorder="1" applyAlignment="1" applyProtection="1">
      <alignment vertical="center"/>
    </xf>
    <xf numFmtId="0" fontId="0" fillId="0" borderId="27" xfId="0" applyBorder="1" applyAlignment="1" applyProtection="1">
      <alignment vertical="center"/>
    </xf>
    <xf numFmtId="0" fontId="40" fillId="0" borderId="16" xfId="0" applyFont="1" applyFill="1" applyBorder="1" applyAlignment="1" applyProtection="1">
      <alignment horizontal="center" vertical="center"/>
      <protection locked="0"/>
    </xf>
    <xf numFmtId="0" fontId="40" fillId="0" borderId="2" xfId="0" applyFont="1" applyFill="1" applyBorder="1" applyAlignment="1" applyProtection="1">
      <alignment horizontal="center" vertical="center"/>
      <protection locked="0"/>
    </xf>
    <xf numFmtId="0" fontId="43" fillId="0" borderId="2" xfId="0" applyFont="1" applyBorder="1" applyAlignment="1" applyProtection="1">
      <alignment vertical="center"/>
    </xf>
    <xf numFmtId="0" fontId="43" fillId="0" borderId="5" xfId="0" applyFont="1" applyBorder="1" applyAlignment="1" applyProtection="1">
      <alignment vertical="center"/>
    </xf>
    <xf numFmtId="0" fontId="40" fillId="0" borderId="69" xfId="0" applyFont="1" applyBorder="1" applyAlignment="1">
      <alignment vertical="center"/>
    </xf>
    <xf numFmtId="0" fontId="40" fillId="0" borderId="52" xfId="0" applyFont="1" applyBorder="1" applyAlignment="1">
      <alignment vertical="center"/>
    </xf>
    <xf numFmtId="0" fontId="40" fillId="0" borderId="53" xfId="0" applyFont="1" applyBorder="1" applyAlignment="1">
      <alignment vertical="center"/>
    </xf>
    <xf numFmtId="0" fontId="41" fillId="0" borderId="6" xfId="0" applyFont="1" applyFill="1" applyBorder="1" applyAlignment="1" applyProtection="1">
      <alignment horizontal="center" vertical="center"/>
    </xf>
    <xf numFmtId="0" fontId="40" fillId="0" borderId="6" xfId="0" applyFont="1" applyFill="1" applyBorder="1" applyAlignment="1" applyProtection="1">
      <alignment vertical="center"/>
    </xf>
    <xf numFmtId="0" fontId="8" fillId="4" borderId="16" xfId="0" applyFont="1"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40" fillId="4" borderId="50" xfId="0" applyFont="1" applyFill="1" applyBorder="1" applyAlignment="1" applyProtection="1">
      <alignment horizontal="center" vertical="center"/>
      <protection locked="0"/>
    </xf>
    <xf numFmtId="0" fontId="40" fillId="4" borderId="7" xfId="0" applyFont="1" applyFill="1" applyBorder="1" applyAlignment="1" applyProtection="1">
      <protection locked="0"/>
    </xf>
    <xf numFmtId="0" fontId="40" fillId="4" borderId="12" xfId="0" applyFont="1" applyFill="1" applyBorder="1" applyAlignment="1" applyProtection="1">
      <protection locked="0"/>
    </xf>
    <xf numFmtId="0" fontId="40" fillId="0" borderId="16" xfId="5" applyNumberFormat="1" applyFont="1" applyBorder="1" applyAlignment="1">
      <alignment vertical="center"/>
    </xf>
    <xf numFmtId="0" fontId="40" fillId="0" borderId="2" xfId="5" applyNumberFormat="1" applyFont="1" applyBorder="1" applyAlignment="1">
      <alignment vertical="center"/>
    </xf>
    <xf numFmtId="0" fontId="40" fillId="0" borderId="5" xfId="5" applyNumberFormat="1" applyFont="1" applyBorder="1" applyAlignment="1">
      <alignment vertical="center"/>
    </xf>
    <xf numFmtId="165" fontId="40" fillId="4" borderId="16" xfId="5" applyNumberFormat="1" applyFont="1" applyFill="1" applyBorder="1" applyAlignment="1" applyProtection="1">
      <alignment horizontal="center" vertical="center"/>
      <protection locked="0"/>
    </xf>
    <xf numFmtId="165" fontId="40" fillId="4" borderId="2" xfId="5" applyNumberFormat="1" applyFont="1" applyFill="1" applyBorder="1" applyAlignment="1" applyProtection="1">
      <alignment horizontal="center" vertical="center"/>
      <protection locked="0"/>
    </xf>
    <xf numFmtId="165" fontId="40" fillId="4" borderId="5" xfId="5" applyNumberFormat="1" applyFont="1" applyFill="1" applyBorder="1" applyAlignment="1" applyProtection="1">
      <alignment horizontal="center" vertical="center"/>
      <protection locked="0"/>
    </xf>
    <xf numFmtId="3" fontId="40" fillId="4" borderId="16" xfId="5" applyNumberFormat="1" applyFont="1" applyFill="1" applyBorder="1" applyAlignment="1" applyProtection="1">
      <alignment horizontal="center" vertical="center"/>
    </xf>
    <xf numFmtId="3" fontId="0" fillId="4" borderId="2" xfId="0" applyNumberFormat="1" applyFill="1" applyBorder="1" applyAlignment="1" applyProtection="1">
      <alignment horizontal="center" vertical="center"/>
    </xf>
    <xf numFmtId="2" fontId="40" fillId="4" borderId="16" xfId="0" applyNumberFormat="1" applyFont="1" applyFill="1" applyBorder="1" applyAlignment="1" applyProtection="1">
      <alignment horizontal="center" vertical="center"/>
      <protection locked="0"/>
    </xf>
    <xf numFmtId="2" fontId="40" fillId="4" borderId="2" xfId="0" applyNumberFormat="1" applyFont="1" applyFill="1" applyBorder="1" applyAlignment="1" applyProtection="1">
      <alignment horizontal="center" vertical="center"/>
      <protection locked="0"/>
    </xf>
    <xf numFmtId="2" fontId="40" fillId="4" borderId="5" xfId="0" applyNumberFormat="1" applyFont="1" applyFill="1" applyBorder="1" applyAlignment="1" applyProtection="1">
      <alignment horizontal="center" vertical="center"/>
      <protection locked="0"/>
    </xf>
    <xf numFmtId="0" fontId="40" fillId="0" borderId="28" xfId="0" applyFont="1" applyBorder="1" applyAlignment="1" applyProtection="1">
      <alignment vertical="center"/>
    </xf>
    <xf numFmtId="0" fontId="0" fillId="0" borderId="0" xfId="0" applyBorder="1" applyAlignment="1" applyProtection="1">
      <alignment vertical="center"/>
    </xf>
    <xf numFmtId="0" fontId="0" fillId="0" borderId="1" xfId="0" applyBorder="1" applyAlignment="1" applyProtection="1">
      <alignment vertical="center"/>
    </xf>
    <xf numFmtId="9" fontId="40" fillId="0" borderId="16" xfId="5" applyFont="1" applyBorder="1" applyAlignment="1" applyProtection="1">
      <alignment vertical="center"/>
    </xf>
    <xf numFmtId="0" fontId="40" fillId="0" borderId="59" xfId="0" applyFont="1" applyBorder="1" applyAlignment="1">
      <alignment horizontal="center" vertical="center" wrapText="1"/>
    </xf>
    <xf numFmtId="0" fontId="65" fillId="0" borderId="44" xfId="0" applyFont="1" applyBorder="1" applyAlignment="1">
      <alignment vertical="center"/>
    </xf>
    <xf numFmtId="0" fontId="65" fillId="0" borderId="45" xfId="0" applyFont="1" applyBorder="1" applyAlignment="1">
      <alignment vertical="center"/>
    </xf>
    <xf numFmtId="0" fontId="65" fillId="0" borderId="70" xfId="0" applyFont="1" applyBorder="1" applyAlignment="1">
      <alignment vertical="center"/>
    </xf>
    <xf numFmtId="168" fontId="40" fillId="0" borderId="16" xfId="0" applyNumberFormat="1" applyFont="1" applyBorder="1" applyAlignment="1" applyProtection="1">
      <alignment horizontal="center" vertical="center"/>
    </xf>
    <xf numFmtId="0" fontId="68" fillId="0" borderId="54" xfId="0" applyFont="1" applyBorder="1" applyAlignment="1" applyProtection="1">
      <alignment horizontal="center" vertical="center" textRotation="90"/>
    </xf>
    <xf numFmtId="0" fontId="66" fillId="0" borderId="44" xfId="0" applyFont="1" applyBorder="1" applyAlignment="1">
      <alignment horizontal="center" vertical="center"/>
    </xf>
    <xf numFmtId="0" fontId="67" fillId="0" borderId="45" xfId="0" applyFont="1" applyBorder="1" applyAlignment="1">
      <alignment horizontal="center" vertical="center"/>
    </xf>
    <xf numFmtId="0" fontId="67" fillId="0" borderId="46" xfId="0" applyFont="1" applyBorder="1" applyAlignment="1">
      <alignment horizontal="center" vertical="center"/>
    </xf>
    <xf numFmtId="168" fontId="40" fillId="0" borderId="2" xfId="0" applyNumberFormat="1" applyFont="1" applyBorder="1" applyAlignment="1" applyProtection="1">
      <alignment horizontal="center" vertical="center"/>
    </xf>
    <xf numFmtId="168" fontId="40" fillId="0" borderId="5" xfId="0" applyNumberFormat="1" applyFont="1" applyBorder="1" applyAlignment="1" applyProtection="1">
      <alignment horizontal="center" vertical="center"/>
    </xf>
    <xf numFmtId="168" fontId="41" fillId="0" borderId="17" xfId="0" applyNumberFormat="1" applyFont="1" applyBorder="1" applyAlignment="1" applyProtection="1">
      <alignment horizontal="center" vertical="center"/>
    </xf>
    <xf numFmtId="168" fontId="41" fillId="0" borderId="66" xfId="0" applyNumberFormat="1" applyFont="1" applyBorder="1" applyAlignment="1" applyProtection="1">
      <alignment horizontal="center" vertical="center"/>
    </xf>
    <xf numFmtId="0" fontId="37" fillId="0" borderId="9" xfId="0" applyFont="1" applyBorder="1" applyAlignment="1">
      <alignment horizontal="left" vertical="center"/>
    </xf>
    <xf numFmtId="10" fontId="48" fillId="4" borderId="16" xfId="5" applyNumberFormat="1" applyFont="1" applyFill="1" applyBorder="1" applyAlignment="1" applyProtection="1">
      <alignment horizontal="center" vertical="center"/>
      <protection locked="0"/>
    </xf>
    <xf numFmtId="10" fontId="48" fillId="4" borderId="2" xfId="5" applyNumberFormat="1" applyFont="1" applyFill="1" applyBorder="1" applyAlignment="1" applyProtection="1">
      <alignment horizontal="center" vertical="center"/>
      <protection locked="0"/>
    </xf>
    <xf numFmtId="10" fontId="48" fillId="4" borderId="5" xfId="5" applyNumberFormat="1" applyFont="1" applyFill="1" applyBorder="1" applyAlignment="1" applyProtection="1">
      <alignment horizontal="center" vertical="center"/>
      <protection locked="0"/>
    </xf>
    <xf numFmtId="0" fontId="40" fillId="0" borderId="58" xfId="0" applyFont="1" applyBorder="1" applyAlignment="1">
      <alignment vertical="center"/>
    </xf>
    <xf numFmtId="0" fontId="40" fillId="0" borderId="47" xfId="0" applyFont="1" applyBorder="1" applyAlignment="1">
      <alignment vertical="center"/>
    </xf>
    <xf numFmtId="0" fontId="40" fillId="0" borderId="48" xfId="0" applyFont="1" applyBorder="1" applyAlignment="1">
      <alignment vertical="center"/>
    </xf>
    <xf numFmtId="0" fontId="40" fillId="0" borderId="64" xfId="0" applyFont="1" applyBorder="1" applyAlignment="1">
      <alignment vertical="center"/>
    </xf>
    <xf numFmtId="0" fontId="40" fillId="0" borderId="42" xfId="0" applyFont="1" applyBorder="1" applyAlignment="1">
      <alignment vertical="center"/>
    </xf>
    <xf numFmtId="0" fontId="40" fillId="0" borderId="43" xfId="0" applyFont="1" applyBorder="1" applyAlignment="1">
      <alignment vertical="center"/>
    </xf>
    <xf numFmtId="0" fontId="40" fillId="0" borderId="6" xfId="0" applyFont="1" applyBorder="1" applyAlignment="1" applyProtection="1">
      <alignment vertical="center"/>
    </xf>
    <xf numFmtId="0" fontId="40" fillId="0" borderId="27" xfId="0" applyFont="1" applyBorder="1" applyAlignment="1" applyProtection="1">
      <alignment vertical="center"/>
    </xf>
    <xf numFmtId="0" fontId="40" fillId="0" borderId="36" xfId="0" applyFont="1" applyBorder="1" applyAlignment="1" applyProtection="1">
      <alignment vertical="center"/>
    </xf>
    <xf numFmtId="0" fontId="40" fillId="0" borderId="29" xfId="0" applyFont="1" applyBorder="1" applyAlignment="1" applyProtection="1">
      <alignment vertical="center"/>
    </xf>
    <xf numFmtId="0" fontId="40" fillId="0" borderId="30" xfId="0" applyFont="1" applyBorder="1" applyAlignment="1" applyProtection="1">
      <alignment vertical="center"/>
    </xf>
    <xf numFmtId="1" fontId="8" fillId="0" borderId="16" xfId="0" applyNumberFormat="1" applyFont="1" applyBorder="1" applyAlignment="1" applyProtection="1">
      <alignment horizontal="center" vertical="center"/>
    </xf>
    <xf numFmtId="1" fontId="0" fillId="0" borderId="2" xfId="0" applyNumberFormat="1" applyBorder="1" applyAlignment="1" applyProtection="1">
      <alignment vertical="center"/>
    </xf>
    <xf numFmtId="0" fontId="0" fillId="0" borderId="2" xfId="0" applyFill="1" applyBorder="1" applyAlignment="1" applyProtection="1">
      <alignment vertical="center"/>
    </xf>
    <xf numFmtId="3" fontId="40" fillId="4" borderId="23" xfId="5" applyNumberFormat="1" applyFont="1" applyFill="1" applyBorder="1" applyAlignment="1" applyProtection="1">
      <alignment horizontal="center" vertical="center"/>
      <protection locked="0"/>
    </xf>
    <xf numFmtId="3" fontId="40" fillId="4" borderId="6" xfId="5" applyNumberFormat="1" applyFont="1" applyFill="1" applyBorder="1" applyAlignment="1" applyProtection="1">
      <alignment horizontal="center" vertical="center"/>
      <protection locked="0"/>
    </xf>
    <xf numFmtId="3" fontId="40" fillId="4" borderId="27" xfId="5" applyNumberFormat="1" applyFont="1" applyFill="1" applyBorder="1" applyAlignment="1" applyProtection="1">
      <alignment horizontal="center" vertical="center"/>
      <protection locked="0"/>
    </xf>
    <xf numFmtId="0" fontId="40" fillId="4" borderId="62" xfId="0" applyFont="1" applyFill="1" applyBorder="1" applyAlignment="1" applyProtection="1">
      <protection locked="0"/>
    </xf>
    <xf numFmtId="3" fontId="41" fillId="0" borderId="16" xfId="0" applyNumberFormat="1" applyFont="1" applyBorder="1" applyAlignment="1" applyProtection="1">
      <alignment horizontal="center" vertical="center"/>
    </xf>
    <xf numFmtId="3" fontId="41" fillId="0" borderId="2" xfId="0" applyNumberFormat="1" applyFont="1" applyBorder="1" applyAlignment="1" applyProtection="1">
      <alignment horizontal="center" vertical="center"/>
    </xf>
    <xf numFmtId="3" fontId="41" fillId="0" borderId="5" xfId="0" applyNumberFormat="1" applyFont="1" applyBorder="1" applyAlignment="1" applyProtection="1">
      <alignment horizontal="center" vertical="center"/>
    </xf>
    <xf numFmtId="1" fontId="48" fillId="4" borderId="16" xfId="0" applyNumberFormat="1" applyFont="1" applyFill="1" applyBorder="1" applyAlignment="1" applyProtection="1">
      <alignment horizontal="center" vertical="center"/>
      <protection locked="0"/>
    </xf>
    <xf numFmtId="1" fontId="48" fillId="4" borderId="2" xfId="0" applyNumberFormat="1" applyFont="1" applyFill="1" applyBorder="1" applyAlignment="1" applyProtection="1">
      <alignment horizontal="center" vertical="center"/>
      <protection locked="0"/>
    </xf>
    <xf numFmtId="1" fontId="48" fillId="4" borderId="5" xfId="0" applyNumberFormat="1" applyFont="1" applyFill="1" applyBorder="1" applyAlignment="1" applyProtection="1">
      <alignment horizontal="center" vertical="center"/>
      <protection locked="0"/>
    </xf>
    <xf numFmtId="0" fontId="43" fillId="4" borderId="16" xfId="0" applyFont="1" applyFill="1" applyBorder="1" applyAlignment="1" applyProtection="1">
      <alignment horizontal="center" vertical="center"/>
      <protection locked="0"/>
    </xf>
    <xf numFmtId="0" fontId="43" fillId="4" borderId="2" xfId="0" applyFont="1" applyFill="1" applyBorder="1" applyAlignment="1" applyProtection="1">
      <alignment horizontal="center" vertical="center"/>
      <protection locked="0"/>
    </xf>
    <xf numFmtId="0" fontId="43" fillId="4" borderId="5" xfId="0" applyFont="1" applyFill="1" applyBorder="1" applyAlignment="1" applyProtection="1">
      <alignment horizontal="center" vertical="center"/>
      <protection locked="0"/>
    </xf>
    <xf numFmtId="3" fontId="40" fillId="4" borderId="16" xfId="5" applyNumberFormat="1" applyFont="1" applyFill="1" applyBorder="1" applyAlignment="1" applyProtection="1">
      <alignment horizontal="center" vertical="center"/>
      <protection locked="0"/>
    </xf>
    <xf numFmtId="3" fontId="40" fillId="4" borderId="2" xfId="5" applyNumberFormat="1" applyFont="1" applyFill="1" applyBorder="1" applyAlignment="1" applyProtection="1">
      <alignment horizontal="center" vertical="center"/>
      <protection locked="0"/>
    </xf>
    <xf numFmtId="3" fontId="40" fillId="4" borderId="5" xfId="5" applyNumberFormat="1" applyFont="1" applyFill="1" applyBorder="1" applyAlignment="1" applyProtection="1">
      <alignment horizontal="center" vertical="center"/>
      <protection locked="0"/>
    </xf>
    <xf numFmtId="0" fontId="40" fillId="4" borderId="63" xfId="0" applyFont="1" applyFill="1" applyBorder="1" applyAlignment="1" applyProtection="1">
      <alignment horizontal="center" vertical="center"/>
      <protection locked="0"/>
    </xf>
    <xf numFmtId="9" fontId="8" fillId="0" borderId="16" xfId="5" applyFont="1" applyBorder="1" applyAlignment="1" applyProtection="1">
      <alignment vertical="center"/>
    </xf>
    <xf numFmtId="3" fontId="40" fillId="0" borderId="16" xfId="5" applyNumberFormat="1" applyFont="1" applyFill="1" applyBorder="1" applyAlignment="1" applyProtection="1">
      <alignment horizontal="center" vertical="center"/>
    </xf>
    <xf numFmtId="3" fontId="40" fillId="0" borderId="2" xfId="5" applyNumberFormat="1" applyFont="1" applyFill="1" applyBorder="1" applyAlignment="1" applyProtection="1">
      <alignment horizontal="center" vertical="center"/>
    </xf>
    <xf numFmtId="3" fontId="40" fillId="0" borderId="5" xfId="5" applyNumberFormat="1" applyFont="1" applyFill="1" applyBorder="1" applyAlignment="1" applyProtection="1">
      <alignment horizontal="center" vertical="center"/>
    </xf>
    <xf numFmtId="0" fontId="37" fillId="0" borderId="29" xfId="0" applyFont="1" applyFill="1" applyBorder="1" applyAlignment="1" applyProtection="1">
      <alignment horizontal="center" vertical="center"/>
      <protection locked="0"/>
    </xf>
    <xf numFmtId="0" fontId="0" fillId="0" borderId="16" xfId="0" applyBorder="1" applyAlignment="1" applyProtection="1">
      <alignment vertical="center"/>
      <protection locked="0"/>
    </xf>
    <xf numFmtId="0" fontId="0" fillId="0" borderId="2" xfId="0" applyBorder="1" applyAlignment="1" applyProtection="1">
      <alignment vertical="center"/>
      <protection locked="0"/>
    </xf>
    <xf numFmtId="3" fontId="0" fillId="0" borderId="8" xfId="0" applyNumberFormat="1" applyBorder="1" applyAlignment="1">
      <alignment horizontal="left" vertical="center"/>
    </xf>
    <xf numFmtId="0" fontId="0" fillId="0" borderId="8" xfId="0" applyBorder="1" applyAlignment="1">
      <alignment vertical="center"/>
    </xf>
    <xf numFmtId="164" fontId="37" fillId="0" borderId="8" xfId="0" applyNumberFormat="1" applyFont="1" applyBorder="1" applyAlignment="1" applyProtection="1">
      <alignment horizontal="center" vertical="center"/>
      <protection locked="0"/>
    </xf>
    <xf numFmtId="0" fontId="37" fillId="0" borderId="8" xfId="0" applyFont="1" applyBorder="1" applyAlignment="1" applyProtection="1">
      <alignment vertical="center"/>
      <protection locked="0"/>
    </xf>
    <xf numFmtId="0" fontId="0" fillId="8" borderId="16" xfId="0" applyFill="1" applyBorder="1" applyAlignment="1" applyProtection="1">
      <alignment vertical="center"/>
      <protection locked="0"/>
    </xf>
    <xf numFmtId="0" fontId="0" fillId="8" borderId="5" xfId="0" applyFill="1" applyBorder="1" applyAlignment="1" applyProtection="1">
      <alignment vertical="center"/>
      <protection locked="0"/>
    </xf>
    <xf numFmtId="3" fontId="40" fillId="0" borderId="10" xfId="0" applyNumberFormat="1" applyFont="1" applyBorder="1" applyAlignment="1">
      <alignment horizontal="left" vertical="center"/>
    </xf>
    <xf numFmtId="0" fontId="40" fillId="0" borderId="16" xfId="0" applyFont="1" applyBorder="1" applyAlignment="1" applyProtection="1">
      <alignment horizontal="left" vertical="center"/>
      <protection locked="0"/>
    </xf>
    <xf numFmtId="3" fontId="40" fillId="0" borderId="28" xfId="0" applyNumberFormat="1" applyFont="1" applyBorder="1" applyAlignment="1">
      <alignment horizontal="left" vertical="center"/>
    </xf>
    <xf numFmtId="3" fontId="40" fillId="0" borderId="0" xfId="0" applyNumberFormat="1" applyFont="1" applyBorder="1" applyAlignment="1">
      <alignment horizontal="left" vertical="center"/>
    </xf>
    <xf numFmtId="3" fontId="40" fillId="0" borderId="1" xfId="0" applyNumberFormat="1" applyFont="1" applyBorder="1" applyAlignment="1">
      <alignment horizontal="left" vertical="center"/>
    </xf>
    <xf numFmtId="3" fontId="50" fillId="0" borderId="16" xfId="0" applyNumberFormat="1" applyFont="1" applyBorder="1" applyAlignment="1" applyProtection="1">
      <alignment horizontal="center" vertical="center"/>
      <protection locked="0"/>
    </xf>
    <xf numFmtId="3" fontId="50" fillId="0" borderId="2" xfId="0" applyNumberFormat="1" applyFont="1" applyBorder="1" applyAlignment="1" applyProtection="1">
      <alignment horizontal="center" vertical="center"/>
      <protection locked="0"/>
    </xf>
    <xf numFmtId="3" fontId="50" fillId="0" borderId="5" xfId="0" applyNumberFormat="1" applyFont="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0" fillId="0" borderId="0" xfId="0" applyBorder="1" applyAlignment="1">
      <alignment vertical="center"/>
    </xf>
    <xf numFmtId="0" fontId="0" fillId="0" borderId="5" xfId="0" applyBorder="1" applyAlignment="1" applyProtection="1">
      <alignment vertical="center"/>
      <protection locked="0"/>
    </xf>
    <xf numFmtId="0" fontId="0" fillId="8" borderId="16" xfId="0" applyFill="1" applyBorder="1" applyAlignment="1">
      <alignment horizontal="left" vertical="center"/>
    </xf>
    <xf numFmtId="0" fontId="0" fillId="8" borderId="2" xfId="0" applyFill="1" applyBorder="1" applyAlignment="1">
      <alignment horizontal="left" vertical="center"/>
    </xf>
    <xf numFmtId="0" fontId="0" fillId="0" borderId="0" xfId="0" applyFill="1" applyBorder="1" applyAlignment="1" applyProtection="1">
      <alignment vertical="center"/>
      <protection locked="0"/>
    </xf>
    <xf numFmtId="0" fontId="0" fillId="0" borderId="2" xfId="0" applyBorder="1" applyAlignment="1">
      <alignment vertical="center"/>
    </xf>
    <xf numFmtId="0" fontId="0" fillId="0" borderId="5" xfId="0" applyBorder="1" applyAlignment="1">
      <alignment vertical="center"/>
    </xf>
  </cellXfs>
  <cellStyles count="9">
    <cellStyle name="Comma" xfId="1" builtinId="3"/>
    <cellStyle name="Currency" xfId="2" builtinId="4"/>
    <cellStyle name="Hyperlink" xfId="3" builtinId="8"/>
    <cellStyle name="Hyperlink 2" xfId="6"/>
    <cellStyle name="Normal" xfId="0" builtinId="0"/>
    <cellStyle name="Normal 2" xfId="4"/>
    <cellStyle name="Normal 3" xfId="7"/>
    <cellStyle name="Normal 3 2" xfId="8"/>
    <cellStyle name="Percent" xfId="5" builtinId="5"/>
  </cellStyles>
  <dxfs count="7">
    <dxf>
      <font>
        <color theme="0"/>
      </font>
    </dxf>
    <dxf>
      <font>
        <color theme="0"/>
      </font>
    </dxf>
    <dxf>
      <font>
        <color theme="0"/>
      </font>
    </dxf>
    <dxf>
      <font>
        <color theme="0"/>
      </font>
    </dxf>
    <dxf>
      <font>
        <color theme="0"/>
      </font>
    </dxf>
    <dxf>
      <font>
        <color theme="0" tint="-0.14996795556505021"/>
      </font>
    </dxf>
    <dxf>
      <font>
        <color theme="0" tint="-0.1499679555650502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1438275</xdr:colOff>
      <xdr:row>15</xdr:row>
      <xdr:rowOff>152400</xdr:rowOff>
    </xdr:from>
    <xdr:to>
      <xdr:col>8</xdr:col>
      <xdr:colOff>552450</xdr:colOff>
      <xdr:row>27</xdr:row>
      <xdr:rowOff>47625</xdr:rowOff>
    </xdr:to>
    <xdr:pic>
      <xdr:nvPicPr>
        <xdr:cNvPr id="36887"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23" t="23045" r="70297" b="53716"/>
        <a:stretch>
          <a:fillRect/>
        </a:stretch>
      </xdr:blipFill>
      <xdr:spPr bwMode="auto">
        <a:xfrm>
          <a:off x="5715000" y="2724150"/>
          <a:ext cx="332422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38100</xdr:colOff>
      <xdr:row>14</xdr:row>
      <xdr:rowOff>133350</xdr:rowOff>
    </xdr:from>
    <xdr:to>
      <xdr:col>12</xdr:col>
      <xdr:colOff>3152775</xdr:colOff>
      <xdr:row>24</xdr:row>
      <xdr:rowOff>0</xdr:rowOff>
    </xdr:to>
    <xdr:pic>
      <xdr:nvPicPr>
        <xdr:cNvPr id="36888" name="Picture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429" t="18571" r="69821" b="65906"/>
        <a:stretch>
          <a:fillRect/>
        </a:stretch>
      </xdr:blipFill>
      <xdr:spPr bwMode="auto">
        <a:xfrm>
          <a:off x="14097000" y="2533650"/>
          <a:ext cx="38004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1714500</xdr:colOff>
      <xdr:row>39</xdr:row>
      <xdr:rowOff>123825</xdr:rowOff>
    </xdr:from>
    <xdr:to>
      <xdr:col>5</xdr:col>
      <xdr:colOff>552450</xdr:colOff>
      <xdr:row>48</xdr:row>
      <xdr:rowOff>9525</xdr:rowOff>
    </xdr:to>
    <xdr:pic>
      <xdr:nvPicPr>
        <xdr:cNvPr id="36889" name="Picture 2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6488" t="33905" r="70357" b="51999"/>
        <a:stretch>
          <a:fillRect/>
        </a:stretch>
      </xdr:blipFill>
      <xdr:spPr bwMode="auto">
        <a:xfrm>
          <a:off x="3181350" y="6810375"/>
          <a:ext cx="370522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123825</xdr:colOff>
      <xdr:row>42</xdr:row>
      <xdr:rowOff>161925</xdr:rowOff>
    </xdr:from>
    <xdr:to>
      <xdr:col>10</xdr:col>
      <xdr:colOff>2847975</xdr:colOff>
      <xdr:row>48</xdr:row>
      <xdr:rowOff>114300</xdr:rowOff>
    </xdr:to>
    <xdr:pic>
      <xdr:nvPicPr>
        <xdr:cNvPr id="36890" name="Picture 5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4880" t="28094" r="78096" b="62286"/>
        <a:stretch>
          <a:fillRect/>
        </a:stretch>
      </xdr:blipFill>
      <xdr:spPr bwMode="auto">
        <a:xfrm>
          <a:off x="10572750" y="7362825"/>
          <a:ext cx="27241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542925</xdr:colOff>
      <xdr:row>41</xdr:row>
      <xdr:rowOff>9525</xdr:rowOff>
    </xdr:from>
    <xdr:to>
      <xdr:col>12</xdr:col>
      <xdr:colOff>1790700</xdr:colOff>
      <xdr:row>55</xdr:row>
      <xdr:rowOff>142875</xdr:rowOff>
    </xdr:to>
    <xdr:pic>
      <xdr:nvPicPr>
        <xdr:cNvPr id="36891" name="Picture 5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4762" t="38095" r="83095" b="36954"/>
        <a:stretch>
          <a:fillRect/>
        </a:stretch>
      </xdr:blipFill>
      <xdr:spPr bwMode="auto">
        <a:xfrm>
          <a:off x="14601825" y="7038975"/>
          <a:ext cx="1933575"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focusonenergy.com/about/participating-utilities?_ga=2.159955774.2037844558.1516220498-73963373.1445868453"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secure.solar-rating.org/Certification/Ratings/RatingsSummaryPage.aspx"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ahridirectory.org/ahridirectory/pages/home.aspx" TargetMode="External"/><Relationship Id="rId7"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hyperlink" Target="http://www.focusonenergy.com/residential/efficient-products-appliances/residential-rewards" TargetMode="External"/><Relationship Id="rId5" Type="http://schemas.openxmlformats.org/officeDocument/2006/relationships/hyperlink" Target="http://www.focusonenergy.com/sites/default/files/supporting_documents/Prequalified%20Equipment%20List_Renewables_Geothermal_0.pdf" TargetMode="External"/><Relationship Id="rId10" Type="http://schemas.openxmlformats.org/officeDocument/2006/relationships/comments" Target="../comments3.xml"/><Relationship Id="rId4" Type="http://schemas.openxmlformats.org/officeDocument/2006/relationships/hyperlink" Target="http://www.ahridirectory.org/ahridirectory/pages/home.aspx" TargetMode="External"/><Relationship Id="rId9"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9" tint="-0.249977111117893"/>
  </sheetPr>
  <dimension ref="A1:AV180"/>
  <sheetViews>
    <sheetView showGridLines="0" tabSelected="1" zoomScaleNormal="100" zoomScaleSheetLayoutView="70" workbookViewId="0">
      <selection activeCell="E2" sqref="E2:G2"/>
    </sheetView>
  </sheetViews>
  <sheetFormatPr defaultColWidth="9" defaultRowHeight="14.25" customHeight="1" x14ac:dyDescent="0.3"/>
  <cols>
    <col min="1" max="24" width="3.3984375" style="417" customWidth="1"/>
    <col min="25" max="25" width="3.59765625" style="417" customWidth="1"/>
    <col min="26" max="26" width="34.3984375" style="521" customWidth="1"/>
    <col min="27" max="27" width="25.19921875" style="489" customWidth="1"/>
    <col min="28" max="28" width="10.3984375" style="490" customWidth="1"/>
    <col min="29" max="29" width="35.3984375" style="417" customWidth="1"/>
    <col min="30" max="30" width="9" style="419"/>
    <col min="31" max="16384" width="9" style="417"/>
  </cols>
  <sheetData>
    <row r="1" spans="1:30" ht="13.95" customHeight="1" x14ac:dyDescent="0.3">
      <c r="A1" s="840" t="s">
        <v>448</v>
      </c>
      <c r="B1" s="840"/>
      <c r="C1" s="840"/>
      <c r="D1" s="451"/>
      <c r="E1" s="841">
        <v>43123</v>
      </c>
      <c r="F1" s="841"/>
      <c r="G1" s="841"/>
    </row>
    <row r="2" spans="1:30" s="420" customFormat="1" ht="13.95" customHeight="1" x14ac:dyDescent="0.25">
      <c r="A2" s="848" t="s">
        <v>406</v>
      </c>
      <c r="B2" s="849"/>
      <c r="C2" s="849"/>
      <c r="D2" s="850"/>
      <c r="E2" s="851"/>
      <c r="F2" s="851"/>
      <c r="G2" s="852"/>
      <c r="H2" s="463"/>
      <c r="I2" s="853"/>
      <c r="J2" s="854"/>
      <c r="K2" s="464" t="s">
        <v>407</v>
      </c>
      <c r="L2" s="598"/>
      <c r="M2" s="598"/>
      <c r="N2" s="598"/>
      <c r="O2" s="598"/>
      <c r="P2" s="602"/>
      <c r="Q2" s="467"/>
      <c r="R2" s="597" t="s">
        <v>289</v>
      </c>
      <c r="S2" s="598"/>
      <c r="T2" s="598"/>
      <c r="U2" s="599"/>
      <c r="V2" s="842" t="b">
        <f>IF($A$135="X",A137,IF($A$142="X",A144))</f>
        <v>0</v>
      </c>
      <c r="W2" s="843"/>
      <c r="X2" s="844"/>
      <c r="Z2" s="522"/>
      <c r="AB2" s="421"/>
      <c r="AD2" s="421"/>
    </row>
    <row r="3" spans="1:30" s="420" customFormat="1" ht="13.95" customHeight="1" x14ac:dyDescent="0.25">
      <c r="A3" s="423"/>
      <c r="B3" s="423"/>
      <c r="C3" s="423"/>
      <c r="D3" s="423"/>
      <c r="E3" s="469"/>
      <c r="F3" s="469"/>
      <c r="G3" s="469"/>
      <c r="H3" s="463"/>
      <c r="I3" s="470"/>
      <c r="J3" s="470"/>
      <c r="K3" s="423"/>
      <c r="L3" s="423"/>
      <c r="M3" s="423"/>
      <c r="N3" s="423"/>
      <c r="O3" s="423"/>
      <c r="P3" s="423"/>
      <c r="Q3" s="467"/>
      <c r="R3" s="423"/>
      <c r="S3" s="423"/>
      <c r="T3" s="423"/>
      <c r="U3" s="423"/>
      <c r="V3" s="609"/>
      <c r="W3" s="609"/>
      <c r="X3" s="609"/>
      <c r="Z3" s="522"/>
      <c r="AB3" s="421"/>
      <c r="AD3" s="421"/>
    </row>
    <row r="4" spans="1:30" s="420" customFormat="1" ht="13.95" customHeight="1" x14ac:dyDescent="0.25">
      <c r="A4" s="423"/>
      <c r="B4" s="471"/>
      <c r="C4" s="471"/>
      <c r="D4" s="471"/>
      <c r="E4" s="469"/>
      <c r="F4" s="469"/>
      <c r="G4" s="469"/>
      <c r="H4" s="463"/>
      <c r="I4" s="470"/>
      <c r="J4" s="470"/>
      <c r="K4" s="423"/>
      <c r="L4" s="423"/>
      <c r="M4" s="423"/>
      <c r="N4" s="423"/>
      <c r="O4" s="423"/>
      <c r="P4" s="423"/>
      <c r="Q4" s="467"/>
      <c r="R4" s="423"/>
      <c r="S4" s="423"/>
      <c r="T4" s="423"/>
      <c r="U4" s="423"/>
      <c r="V4" s="468"/>
      <c r="W4" s="468"/>
      <c r="X4" s="468"/>
      <c r="Z4" s="522"/>
      <c r="AB4" s="421"/>
      <c r="AD4" s="421"/>
    </row>
    <row r="5" spans="1:30" s="420" customFormat="1" ht="13.95" customHeight="1" x14ac:dyDescent="0.25">
      <c r="A5" s="848" t="s">
        <v>474</v>
      </c>
      <c r="B5" s="849"/>
      <c r="C5" s="849"/>
      <c r="D5" s="875"/>
      <c r="E5" s="423"/>
      <c r="F5" s="423"/>
      <c r="G5" s="577"/>
      <c r="H5" s="423" t="s">
        <v>471</v>
      </c>
      <c r="I5" s="470"/>
      <c r="J5" s="577"/>
      <c r="K5" s="423" t="s">
        <v>472</v>
      </c>
      <c r="L5" s="423"/>
      <c r="N5" s="423"/>
      <c r="O5" s="423"/>
      <c r="P5" s="423"/>
      <c r="Q5" s="467"/>
      <c r="R5" s="423"/>
      <c r="S5" s="423"/>
      <c r="T5" s="423"/>
      <c r="U5" s="423"/>
      <c r="V5" s="468"/>
      <c r="W5" s="468"/>
      <c r="X5" s="468"/>
      <c r="Z5" s="522"/>
      <c r="AB5" s="421"/>
      <c r="AD5" s="421"/>
    </row>
    <row r="6" spans="1:30" s="420" customFormat="1" ht="13.95" customHeight="1" x14ac:dyDescent="0.25">
      <c r="A6" s="423"/>
      <c r="B6" s="423"/>
      <c r="C6" s="423"/>
      <c r="D6" s="423"/>
      <c r="E6" s="423"/>
      <c r="F6" s="423"/>
      <c r="G6" s="470"/>
      <c r="H6" s="471"/>
      <c r="I6" s="470"/>
      <c r="J6" s="470"/>
      <c r="K6" s="423"/>
      <c r="L6" s="423"/>
      <c r="N6" s="423"/>
      <c r="O6" s="423"/>
      <c r="P6" s="423"/>
      <c r="Q6" s="467"/>
      <c r="R6" s="423"/>
      <c r="S6" s="423"/>
      <c r="T6" s="423"/>
      <c r="U6" s="423"/>
      <c r="V6" s="468"/>
      <c r="W6" s="468"/>
      <c r="X6" s="468"/>
      <c r="Z6" s="522"/>
      <c r="AB6" s="421"/>
      <c r="AD6" s="421"/>
    </row>
    <row r="7" spans="1:30" s="420" customFormat="1" ht="13.95" customHeight="1" x14ac:dyDescent="0.25">
      <c r="A7" s="423"/>
      <c r="B7" s="423"/>
      <c r="C7" s="423"/>
      <c r="D7" s="423"/>
      <c r="E7" s="469"/>
      <c r="F7" s="469"/>
      <c r="G7" s="469"/>
      <c r="H7" s="463"/>
      <c r="I7" s="470"/>
      <c r="J7" s="470"/>
      <c r="K7" s="423"/>
      <c r="L7" s="423"/>
      <c r="M7" s="423"/>
      <c r="N7" s="423"/>
      <c r="O7" s="423"/>
      <c r="P7" s="423"/>
      <c r="Q7" s="467"/>
      <c r="R7" s="423"/>
      <c r="S7" s="423"/>
      <c r="T7" s="423"/>
      <c r="U7" s="423"/>
      <c r="V7" s="468"/>
      <c r="W7" s="468"/>
      <c r="X7" s="468"/>
      <c r="Z7" s="522"/>
      <c r="AB7" s="421"/>
      <c r="AD7" s="421"/>
    </row>
    <row r="8" spans="1:30" s="420" customFormat="1" ht="13.95" customHeight="1" x14ac:dyDescent="0.25">
      <c r="A8" s="424" t="s">
        <v>418</v>
      </c>
      <c r="B8" s="423"/>
      <c r="C8" s="423"/>
      <c r="D8" s="423"/>
      <c r="E8" s="469"/>
      <c r="F8" s="469"/>
      <c r="G8" s="469"/>
      <c r="H8" s="463"/>
      <c r="I8" s="470"/>
      <c r="J8" s="470"/>
      <c r="K8" s="423"/>
      <c r="L8" s="423"/>
      <c r="M8" s="423"/>
      <c r="N8" s="423"/>
      <c r="O8" s="423"/>
      <c r="P8" s="423"/>
      <c r="Q8" s="467"/>
      <c r="R8" s="423"/>
      <c r="S8" s="423"/>
      <c r="T8" s="423"/>
      <c r="U8" s="423"/>
      <c r="V8" s="468"/>
      <c r="W8" s="468"/>
      <c r="X8" s="468"/>
      <c r="Z8" s="522"/>
      <c r="AB8" s="421"/>
      <c r="AD8" s="421"/>
    </row>
    <row r="9" spans="1:30" s="420" customFormat="1" ht="13.95" customHeight="1" x14ac:dyDescent="0.25">
      <c r="A9" s="862" t="s">
        <v>403</v>
      </c>
      <c r="B9" s="714"/>
      <c r="C9" s="714"/>
      <c r="D9" s="714"/>
      <c r="E9" s="714"/>
      <c r="F9" s="714"/>
      <c r="G9" s="714"/>
      <c r="H9" s="715"/>
      <c r="I9" s="713"/>
      <c r="J9" s="714"/>
      <c r="K9" s="714"/>
      <c r="L9" s="714"/>
      <c r="M9" s="714"/>
      <c r="N9" s="714"/>
      <c r="O9" s="714"/>
      <c r="P9" s="715"/>
      <c r="Q9" s="716" t="s">
        <v>290</v>
      </c>
      <c r="R9" s="717"/>
      <c r="S9" s="718"/>
      <c r="T9" s="710"/>
      <c r="U9" s="711"/>
      <c r="V9" s="711"/>
      <c r="W9" s="711"/>
      <c r="X9" s="712"/>
      <c r="Y9" s="700" t="s">
        <v>398</v>
      </c>
      <c r="Z9" s="701"/>
      <c r="AB9" s="421"/>
      <c r="AD9" s="421"/>
    </row>
    <row r="10" spans="1:30" s="420" customFormat="1" ht="13.95" customHeight="1" x14ac:dyDescent="0.25">
      <c r="A10" s="863" t="s">
        <v>425</v>
      </c>
      <c r="B10" s="864"/>
      <c r="C10" s="864"/>
      <c r="D10" s="864"/>
      <c r="E10" s="864"/>
      <c r="F10" s="864"/>
      <c r="G10" s="864"/>
      <c r="H10" s="865"/>
      <c r="I10" s="658"/>
      <c r="J10" s="659"/>
      <c r="K10" s="659"/>
      <c r="L10" s="659"/>
      <c r="M10" s="659"/>
      <c r="N10" s="659"/>
      <c r="O10" s="659"/>
      <c r="P10" s="659"/>
      <c r="Q10" s="724" t="s">
        <v>290</v>
      </c>
      <c r="R10" s="725"/>
      <c r="S10" s="726"/>
      <c r="T10" s="728"/>
      <c r="U10" s="729"/>
      <c r="V10" s="729"/>
      <c r="W10" s="729"/>
      <c r="X10" s="730"/>
      <c r="Y10" s="702"/>
      <c r="Z10" s="703"/>
      <c r="AB10" s="421"/>
      <c r="AD10" s="421"/>
    </row>
    <row r="11" spans="1:30" s="420" customFormat="1" ht="13.95" customHeight="1" x14ac:dyDescent="0.25">
      <c r="A11" s="471"/>
      <c r="B11" s="471"/>
      <c r="C11" s="471"/>
      <c r="D11" s="471"/>
      <c r="E11" s="471"/>
      <c r="F11" s="471"/>
      <c r="G11" s="471"/>
      <c r="H11" s="471"/>
      <c r="I11" s="548"/>
      <c r="J11" s="548"/>
      <c r="K11" s="548"/>
      <c r="L11" s="548"/>
      <c r="M11" s="548"/>
      <c r="N11" s="548"/>
      <c r="O11" s="548"/>
      <c r="P11" s="548"/>
      <c r="Q11" s="441"/>
      <c r="R11" s="441"/>
      <c r="S11" s="441"/>
      <c r="T11" s="549"/>
      <c r="U11" s="549"/>
      <c r="V11" s="549"/>
      <c r="W11" s="549"/>
      <c r="X11" s="549"/>
      <c r="Y11" s="423"/>
      <c r="Z11" s="423"/>
      <c r="AB11" s="421"/>
      <c r="AD11" s="421"/>
    </row>
    <row r="12" spans="1:30" s="420" customFormat="1" ht="13.95" customHeight="1" x14ac:dyDescent="0.25">
      <c r="A12" s="423"/>
      <c r="B12" s="423"/>
      <c r="C12" s="423"/>
      <c r="D12" s="423"/>
      <c r="E12" s="469"/>
      <c r="F12" s="469"/>
      <c r="G12" s="469"/>
      <c r="H12" s="463"/>
      <c r="I12" s="470"/>
      <c r="J12" s="470"/>
      <c r="K12" s="423"/>
      <c r="L12" s="423"/>
      <c r="M12" s="423"/>
      <c r="N12" s="423"/>
      <c r="O12" s="423"/>
      <c r="P12" s="423"/>
      <c r="Q12" s="467"/>
      <c r="R12" s="423"/>
      <c r="S12" s="423"/>
      <c r="T12" s="423"/>
      <c r="U12" s="423"/>
      <c r="V12" s="468"/>
      <c r="W12" s="468"/>
      <c r="X12" s="468"/>
      <c r="Z12" s="522"/>
      <c r="AB12" s="421"/>
      <c r="AD12" s="421"/>
    </row>
    <row r="13" spans="1:30" s="420" customFormat="1" ht="13.95" customHeight="1" x14ac:dyDescent="0.25">
      <c r="A13" s="426" t="s">
        <v>409</v>
      </c>
      <c r="B13" s="423"/>
      <c r="C13" s="423"/>
      <c r="D13" s="423"/>
      <c r="E13" s="469"/>
      <c r="F13" s="469"/>
      <c r="G13" s="469"/>
      <c r="H13" s="463"/>
      <c r="I13" s="470"/>
      <c r="J13" s="470"/>
      <c r="K13" s="423"/>
      <c r="L13" s="423"/>
      <c r="M13" s="423"/>
      <c r="N13" s="423"/>
      <c r="O13" s="423"/>
      <c r="P13" s="423"/>
      <c r="Q13" s="467"/>
      <c r="R13" s="423"/>
      <c r="S13" s="423"/>
      <c r="T13" s="423"/>
      <c r="U13" s="423"/>
      <c r="V13" s="468"/>
      <c r="W13" s="468"/>
      <c r="X13" s="468"/>
      <c r="Z13" s="522"/>
      <c r="AB13" s="421"/>
      <c r="AD13" s="421"/>
    </row>
    <row r="14" spans="1:30" s="420" customFormat="1" ht="13.95" customHeight="1" x14ac:dyDescent="0.25">
      <c r="A14" s="633" t="s">
        <v>14</v>
      </c>
      <c r="B14" s="634"/>
      <c r="C14" s="634"/>
      <c r="D14" s="734"/>
      <c r="E14" s="855"/>
      <c r="F14" s="856"/>
      <c r="G14" s="856"/>
      <c r="H14" s="856"/>
      <c r="I14" s="856"/>
      <c r="J14" s="856"/>
      <c r="K14" s="857"/>
      <c r="L14" s="471"/>
      <c r="M14" s="633" t="s">
        <v>447</v>
      </c>
      <c r="N14" s="634"/>
      <c r="O14" s="634"/>
      <c r="P14" s="634"/>
      <c r="Q14" s="734"/>
      <c r="R14" s="719"/>
      <c r="S14" s="720"/>
      <c r="T14" s="720"/>
      <c r="U14" s="720"/>
      <c r="V14" s="720"/>
      <c r="W14" s="720"/>
      <c r="X14" s="721"/>
      <c r="Z14" s="522"/>
      <c r="AB14" s="421"/>
      <c r="AD14" s="421"/>
    </row>
    <row r="15" spans="1:30" s="420" customFormat="1" ht="13.95" customHeight="1" x14ac:dyDescent="0.25">
      <c r="A15" s="859" t="s">
        <v>419</v>
      </c>
      <c r="B15" s="860"/>
      <c r="C15" s="860"/>
      <c r="D15" s="861"/>
      <c r="E15" s="858"/>
      <c r="F15" s="722"/>
      <c r="G15" s="722"/>
      <c r="H15" s="722"/>
      <c r="I15" s="722"/>
      <c r="J15" s="722"/>
      <c r="K15" s="723"/>
      <c r="L15" s="427"/>
      <c r="M15" s="731" t="s">
        <v>408</v>
      </c>
      <c r="N15" s="732"/>
      <c r="O15" s="732"/>
      <c r="P15" s="732"/>
      <c r="Q15" s="733"/>
      <c r="R15" s="722"/>
      <c r="S15" s="722"/>
      <c r="T15" s="722"/>
      <c r="U15" s="722"/>
      <c r="V15" s="722"/>
      <c r="W15" s="722"/>
      <c r="X15" s="723"/>
      <c r="Z15" s="522"/>
      <c r="AB15" s="421"/>
      <c r="AD15" s="421"/>
    </row>
    <row r="16" spans="1:30" s="472" customFormat="1" ht="13.95" customHeight="1" x14ac:dyDescent="0.25">
      <c r="A16" s="636"/>
      <c r="B16" s="637"/>
      <c r="C16" s="637"/>
      <c r="D16" s="727"/>
      <c r="E16" s="866"/>
      <c r="F16" s="867"/>
      <c r="G16" s="867"/>
      <c r="H16" s="867"/>
      <c r="I16" s="867"/>
      <c r="J16" s="867"/>
      <c r="K16" s="868"/>
      <c r="L16" s="444"/>
      <c r="M16" s="636" t="s">
        <v>424</v>
      </c>
      <c r="N16" s="637"/>
      <c r="O16" s="637"/>
      <c r="P16" s="637"/>
      <c r="Q16" s="727"/>
      <c r="R16" s="650"/>
      <c r="S16" s="650"/>
      <c r="T16" s="650"/>
      <c r="U16" s="650"/>
      <c r="V16" s="650"/>
      <c r="W16" s="650"/>
      <c r="X16" s="651"/>
      <c r="Y16" s="474"/>
      <c r="Z16" s="523"/>
      <c r="AB16" s="473"/>
      <c r="AD16" s="473"/>
    </row>
    <row r="17" spans="1:30" s="472" customFormat="1" ht="13.95" customHeight="1" x14ac:dyDescent="0.25">
      <c r="A17" s="423"/>
      <c r="B17" s="423"/>
      <c r="C17" s="423"/>
      <c r="D17" s="423"/>
      <c r="E17" s="471"/>
      <c r="F17" s="471"/>
      <c r="G17" s="471"/>
      <c r="H17" s="471"/>
      <c r="I17" s="471"/>
      <c r="J17" s="471"/>
      <c r="K17" s="471"/>
      <c r="L17" s="444"/>
      <c r="M17" s="423"/>
      <c r="N17" s="423"/>
      <c r="O17" s="423"/>
      <c r="P17" s="423"/>
      <c r="Q17" s="423"/>
      <c r="R17" s="471"/>
      <c r="S17" s="471"/>
      <c r="T17" s="471"/>
      <c r="U17" s="471"/>
      <c r="V17" s="471"/>
      <c r="W17" s="471"/>
      <c r="X17" s="471"/>
      <c r="Y17" s="474"/>
      <c r="Z17" s="523"/>
      <c r="AB17" s="473"/>
      <c r="AD17" s="473"/>
    </row>
    <row r="18" spans="1:30" s="472" customFormat="1" ht="13.95" customHeight="1" x14ac:dyDescent="0.25">
      <c r="A18" s="423"/>
      <c r="B18" s="423"/>
      <c r="C18" s="423"/>
      <c r="D18" s="423"/>
      <c r="E18" s="471"/>
      <c r="F18" s="471"/>
      <c r="G18" s="471"/>
      <c r="H18" s="471"/>
      <c r="I18" s="471"/>
      <c r="J18" s="471"/>
      <c r="K18" s="471"/>
      <c r="L18" s="444"/>
      <c r="M18" s="423"/>
      <c r="N18" s="423"/>
      <c r="O18" s="423"/>
      <c r="P18" s="423"/>
      <c r="Q18" s="423"/>
      <c r="R18" s="471"/>
      <c r="S18" s="471"/>
      <c r="T18" s="471"/>
      <c r="U18" s="471"/>
      <c r="V18" s="471"/>
      <c r="W18" s="471"/>
      <c r="X18" s="471"/>
      <c r="Y18" s="474"/>
      <c r="Z18" s="523"/>
      <c r="AB18" s="473"/>
      <c r="AD18" s="473"/>
    </row>
    <row r="19" spans="1:30" s="472" customFormat="1" ht="13.95" customHeight="1" x14ac:dyDescent="0.25">
      <c r="A19" s="426" t="s">
        <v>478</v>
      </c>
      <c r="B19" s="423"/>
      <c r="C19" s="423"/>
      <c r="D19" s="423"/>
      <c r="E19" s="471"/>
      <c r="F19" s="471"/>
      <c r="G19" s="471"/>
      <c r="H19" s="471"/>
      <c r="I19" s="471"/>
      <c r="J19" s="471"/>
      <c r="K19" s="471"/>
      <c r="L19" s="444"/>
      <c r="M19" s="423"/>
      <c r="N19" s="423"/>
      <c r="O19" s="423"/>
      <c r="P19" s="423"/>
      <c r="Q19" s="423"/>
      <c r="R19" s="471"/>
      <c r="S19" s="471"/>
      <c r="T19" s="471"/>
      <c r="U19" s="471"/>
      <c r="V19" s="471"/>
      <c r="W19" s="471"/>
      <c r="X19" s="471"/>
      <c r="Y19" s="474"/>
      <c r="Z19" s="523"/>
      <c r="AB19" s="473"/>
      <c r="AD19" s="473"/>
    </row>
    <row r="20" spans="1:30" s="472" customFormat="1" ht="13.95" customHeight="1" x14ac:dyDescent="0.25">
      <c r="A20" s="738" t="s">
        <v>475</v>
      </c>
      <c r="B20" s="739"/>
      <c r="C20" s="739"/>
      <c r="D20" s="739"/>
      <c r="E20" s="739"/>
      <c r="F20" s="739"/>
      <c r="G20" s="739"/>
      <c r="H20" s="739"/>
      <c r="I20" s="739"/>
      <c r="J20" s="739"/>
      <c r="K20" s="740"/>
      <c r="L20" s="444"/>
      <c r="M20" s="738" t="s">
        <v>477</v>
      </c>
      <c r="N20" s="739"/>
      <c r="O20" s="739"/>
      <c r="P20" s="739"/>
      <c r="Q20" s="739"/>
      <c r="R20" s="739"/>
      <c r="S20" s="739"/>
      <c r="T20" s="739"/>
      <c r="U20" s="739"/>
      <c r="V20" s="739"/>
      <c r="W20" s="739"/>
      <c r="X20" s="740"/>
      <c r="Y20" s="474"/>
      <c r="Z20" s="523"/>
      <c r="AB20" s="473"/>
      <c r="AD20" s="473"/>
    </row>
    <row r="21" spans="1:30" s="472" customFormat="1" ht="13.95" customHeight="1" x14ac:dyDescent="0.25">
      <c r="A21" s="594" t="s">
        <v>14</v>
      </c>
      <c r="B21" s="595"/>
      <c r="C21" s="595"/>
      <c r="D21" s="607"/>
      <c r="E21" s="646"/>
      <c r="F21" s="647"/>
      <c r="G21" s="647"/>
      <c r="H21" s="647"/>
      <c r="I21" s="647"/>
      <c r="J21" s="647"/>
      <c r="K21" s="648"/>
      <c r="L21" s="444"/>
      <c r="M21" s="594" t="s">
        <v>14</v>
      </c>
      <c r="N21" s="595"/>
      <c r="O21" s="595"/>
      <c r="P21" s="608"/>
      <c r="Q21" s="646"/>
      <c r="R21" s="647"/>
      <c r="S21" s="647"/>
      <c r="T21" s="647"/>
      <c r="U21" s="647"/>
      <c r="V21" s="647"/>
      <c r="W21" s="647"/>
      <c r="X21" s="876"/>
      <c r="Y21" s="474"/>
      <c r="Z21" s="523"/>
      <c r="AB21" s="473"/>
      <c r="AD21" s="473"/>
    </row>
    <row r="22" spans="1:30" s="472" customFormat="1" ht="13.95" customHeight="1" x14ac:dyDescent="0.25">
      <c r="A22" s="423"/>
      <c r="B22" s="423"/>
      <c r="C22" s="423"/>
      <c r="D22" s="423"/>
      <c r="E22" s="471"/>
      <c r="F22" s="471"/>
      <c r="G22" s="471"/>
      <c r="H22" s="471"/>
      <c r="I22" s="471"/>
      <c r="J22" s="471"/>
      <c r="K22" s="471"/>
      <c r="L22" s="444"/>
      <c r="M22" s="423"/>
      <c r="N22" s="423"/>
      <c r="O22" s="423"/>
      <c r="P22" s="423"/>
      <c r="Q22" s="423"/>
      <c r="R22" s="471"/>
      <c r="S22" s="471"/>
      <c r="T22" s="471"/>
      <c r="U22" s="471"/>
      <c r="V22" s="471"/>
      <c r="W22" s="471"/>
      <c r="X22" s="471"/>
      <c r="Y22" s="474"/>
      <c r="Z22" s="523"/>
      <c r="AB22" s="473"/>
      <c r="AD22" s="473"/>
    </row>
    <row r="23" spans="1:30" s="472" customFormat="1" ht="13.95" customHeight="1" x14ac:dyDescent="0.25">
      <c r="A23" s="738" t="s">
        <v>476</v>
      </c>
      <c r="B23" s="739"/>
      <c r="C23" s="739"/>
      <c r="D23" s="739"/>
      <c r="E23" s="739"/>
      <c r="F23" s="739"/>
      <c r="G23" s="739"/>
      <c r="H23" s="739"/>
      <c r="I23" s="739"/>
      <c r="J23" s="739"/>
      <c r="K23" s="740"/>
      <c r="L23" s="444"/>
      <c r="M23" s="744"/>
      <c r="N23" s="744"/>
      <c r="O23" s="744"/>
      <c r="P23" s="744"/>
      <c r="Q23" s="744"/>
      <c r="R23" s="744"/>
      <c r="S23" s="744"/>
      <c r="T23" s="744"/>
      <c r="U23" s="744"/>
      <c r="V23" s="744"/>
      <c r="W23" s="744"/>
      <c r="X23" s="744"/>
      <c r="Y23" s="474"/>
      <c r="Z23" s="523"/>
      <c r="AB23" s="473"/>
      <c r="AD23" s="473"/>
    </row>
    <row r="24" spans="1:30" s="472" customFormat="1" ht="13.95" customHeight="1" x14ac:dyDescent="0.25">
      <c r="A24" s="594" t="s">
        <v>14</v>
      </c>
      <c r="B24" s="595"/>
      <c r="C24" s="595"/>
      <c r="D24" s="607"/>
      <c r="E24" s="646"/>
      <c r="F24" s="647"/>
      <c r="G24" s="647"/>
      <c r="H24" s="647"/>
      <c r="I24" s="647"/>
      <c r="J24" s="647"/>
      <c r="K24" s="648"/>
      <c r="L24" s="444"/>
      <c r="M24" s="471"/>
      <c r="N24" s="471"/>
      <c r="O24" s="471"/>
      <c r="P24" s="471"/>
      <c r="Q24" s="745"/>
      <c r="R24" s="745"/>
      <c r="S24" s="745"/>
      <c r="T24" s="745"/>
      <c r="U24" s="745"/>
      <c r="V24" s="745"/>
      <c r="W24" s="745"/>
      <c r="X24" s="745"/>
      <c r="Y24" s="474"/>
      <c r="Z24" s="523"/>
      <c r="AB24" s="473"/>
      <c r="AD24" s="473"/>
    </row>
    <row r="25" spans="1:30" s="472" customFormat="1" ht="13.95" customHeight="1" x14ac:dyDescent="0.25">
      <c r="A25" s="423"/>
      <c r="B25" s="423"/>
      <c r="C25" s="423"/>
      <c r="D25" s="423"/>
      <c r="E25" s="471"/>
      <c r="F25" s="471"/>
      <c r="G25" s="471"/>
      <c r="H25" s="471"/>
      <c r="I25" s="471"/>
      <c r="J25" s="471"/>
      <c r="K25" s="471"/>
      <c r="L25" s="444"/>
      <c r="M25" s="471"/>
      <c r="N25" s="471"/>
      <c r="O25" s="471"/>
      <c r="P25" s="471"/>
      <c r="Q25" s="471"/>
      <c r="R25" s="471"/>
      <c r="S25" s="471"/>
      <c r="T25" s="471"/>
      <c r="U25" s="471"/>
      <c r="V25" s="471"/>
      <c r="W25" s="471"/>
      <c r="X25" s="471"/>
      <c r="Y25" s="474"/>
      <c r="Z25" s="523"/>
      <c r="AB25" s="473"/>
      <c r="AD25" s="473"/>
    </row>
    <row r="26" spans="1:30" s="472" customFormat="1" ht="13.95" customHeight="1" x14ac:dyDescent="0.25">
      <c r="A26" s="423"/>
      <c r="B26" s="423"/>
      <c r="C26" s="423"/>
      <c r="D26" s="423"/>
      <c r="E26" s="471"/>
      <c r="F26" s="471"/>
      <c r="G26" s="471"/>
      <c r="H26" s="471"/>
      <c r="I26" s="471"/>
      <c r="J26" s="471"/>
      <c r="K26" s="471"/>
      <c r="L26" s="444"/>
      <c r="M26" s="423"/>
      <c r="N26" s="423"/>
      <c r="O26" s="423"/>
      <c r="P26" s="423"/>
      <c r="Q26" s="423"/>
      <c r="R26" s="471"/>
      <c r="S26" s="471"/>
      <c r="T26" s="471"/>
      <c r="U26" s="471"/>
      <c r="V26" s="471"/>
      <c r="W26" s="471"/>
      <c r="X26" s="471"/>
      <c r="Y26" s="474"/>
      <c r="Z26" s="523"/>
      <c r="AB26" s="473"/>
      <c r="AD26" s="473"/>
    </row>
    <row r="27" spans="1:30" s="472" customFormat="1" ht="13.95" customHeight="1" x14ac:dyDescent="0.25">
      <c r="A27" s="426" t="s">
        <v>484</v>
      </c>
      <c r="B27" s="423"/>
      <c r="C27" s="423"/>
      <c r="D27" s="423"/>
      <c r="E27" s="471"/>
      <c r="F27" s="471"/>
      <c r="G27" s="471"/>
      <c r="H27" s="471"/>
      <c r="J27" s="471"/>
      <c r="K27" s="471"/>
      <c r="L27" s="444"/>
      <c r="M27" s="423"/>
      <c r="N27" s="423"/>
      <c r="O27" s="423"/>
      <c r="P27" s="423"/>
      <c r="Q27" s="423"/>
      <c r="R27" s="471"/>
      <c r="S27" s="471"/>
      <c r="T27" s="471"/>
      <c r="U27" s="471"/>
      <c r="V27" s="471"/>
      <c r="W27" s="471"/>
      <c r="X27" s="471"/>
      <c r="Y27" s="474"/>
      <c r="Z27" s="523"/>
      <c r="AB27" s="473"/>
      <c r="AD27" s="473"/>
    </row>
    <row r="28" spans="1:30" s="472" customFormat="1" ht="13.95" customHeight="1" x14ac:dyDescent="0.25">
      <c r="A28" s="641"/>
      <c r="B28" s="642"/>
      <c r="C28" s="643" t="s">
        <v>485</v>
      </c>
      <c r="D28" s="644"/>
      <c r="E28" s="644"/>
      <c r="F28" s="644"/>
      <c r="G28" s="644"/>
      <c r="H28" s="644"/>
      <c r="I28" s="644"/>
      <c r="J28" s="644"/>
      <c r="K28" s="645"/>
      <c r="L28" s="612"/>
      <c r="M28" s="633" t="s">
        <v>480</v>
      </c>
      <c r="N28" s="634"/>
      <c r="O28" s="634"/>
      <c r="P28" s="635"/>
      <c r="Q28" s="741"/>
      <c r="R28" s="742"/>
      <c r="S28" s="742"/>
      <c r="T28" s="742"/>
      <c r="U28" s="742"/>
      <c r="V28" s="742"/>
      <c r="W28" s="742"/>
      <c r="X28" s="743"/>
      <c r="Y28" s="474"/>
      <c r="Z28" s="523"/>
      <c r="AB28" s="473"/>
      <c r="AD28" s="473"/>
    </row>
    <row r="29" spans="1:30" s="472" customFormat="1" ht="13.95" customHeight="1" x14ac:dyDescent="0.25">
      <c r="A29" s="639" t="s">
        <v>479</v>
      </c>
      <c r="B29" s="640"/>
      <c r="C29" s="646"/>
      <c r="D29" s="647"/>
      <c r="E29" s="647"/>
      <c r="F29" s="647"/>
      <c r="G29" s="647"/>
      <c r="H29" s="647"/>
      <c r="I29" s="647"/>
      <c r="J29" s="647"/>
      <c r="K29" s="648"/>
      <c r="L29" s="612"/>
      <c r="M29" s="636" t="s">
        <v>481</v>
      </c>
      <c r="N29" s="637"/>
      <c r="O29" s="637"/>
      <c r="P29" s="638"/>
      <c r="Q29" s="649"/>
      <c r="R29" s="650"/>
      <c r="S29" s="650"/>
      <c r="T29" s="650"/>
      <c r="U29" s="650"/>
      <c r="V29" s="650"/>
      <c r="W29" s="650"/>
      <c r="X29" s="651"/>
      <c r="Y29" s="474"/>
      <c r="Z29" s="523"/>
      <c r="AB29" s="473"/>
      <c r="AD29" s="473"/>
    </row>
    <row r="30" spans="1:30" s="472" customFormat="1" ht="13.95" customHeight="1" x14ac:dyDescent="0.25">
      <c r="A30" s="423"/>
      <c r="B30" s="423"/>
      <c r="C30" s="423"/>
      <c r="D30" s="423"/>
      <c r="E30" s="471"/>
      <c r="F30" s="471"/>
      <c r="G30" s="471"/>
      <c r="H30" s="471"/>
      <c r="I30" s="471"/>
      <c r="J30" s="471"/>
      <c r="K30" s="471"/>
      <c r="L30" s="444"/>
      <c r="M30" s="423"/>
      <c r="N30" s="423"/>
      <c r="O30" s="423"/>
      <c r="P30" s="423"/>
      <c r="Q30" s="423"/>
      <c r="R30" s="471"/>
      <c r="S30" s="471"/>
      <c r="T30" s="471"/>
      <c r="U30" s="471"/>
      <c r="V30" s="471"/>
      <c r="W30" s="471"/>
      <c r="X30" s="471"/>
      <c r="Y30" s="474"/>
      <c r="Z30" s="523"/>
      <c r="AB30" s="473"/>
      <c r="AD30" s="473"/>
    </row>
    <row r="31" spans="1:30" s="472" customFormat="1" ht="13.95" customHeight="1" x14ac:dyDescent="0.25">
      <c r="A31" s="423"/>
      <c r="B31" s="423"/>
      <c r="C31" s="423"/>
      <c r="D31" s="423"/>
      <c r="E31" s="471"/>
      <c r="F31" s="471"/>
      <c r="G31" s="471"/>
      <c r="H31" s="471"/>
      <c r="I31" s="471"/>
      <c r="J31" s="471"/>
      <c r="K31" s="471"/>
      <c r="L31" s="444"/>
      <c r="M31" s="423"/>
      <c r="N31" s="423"/>
      <c r="O31" s="423"/>
      <c r="P31" s="423"/>
      <c r="Q31" s="423"/>
      <c r="R31" s="471"/>
      <c r="S31" s="471"/>
      <c r="T31" s="471"/>
      <c r="U31" s="471"/>
      <c r="V31" s="471"/>
      <c r="W31" s="471"/>
      <c r="X31" s="471"/>
      <c r="Y31" s="474"/>
      <c r="Z31" s="523"/>
      <c r="AB31" s="473"/>
      <c r="AD31" s="473"/>
    </row>
    <row r="32" spans="1:30" s="472" customFormat="1" ht="13.95" customHeight="1" x14ac:dyDescent="0.25">
      <c r="A32" s="426" t="s">
        <v>139</v>
      </c>
      <c r="B32" s="423"/>
      <c r="C32" s="423"/>
      <c r="D32" s="423"/>
      <c r="E32" s="471"/>
      <c r="F32" s="471"/>
      <c r="G32" s="471"/>
      <c r="H32" s="471"/>
      <c r="I32" s="471"/>
      <c r="J32" s="471"/>
      <c r="K32" s="471"/>
      <c r="L32" s="444"/>
      <c r="M32" s="423"/>
      <c r="N32" s="423"/>
      <c r="O32" s="423"/>
      <c r="P32" s="423"/>
      <c r="Q32" s="471"/>
      <c r="R32" s="471"/>
      <c r="S32" s="471"/>
      <c r="T32" s="471"/>
      <c r="U32" s="471"/>
      <c r="V32" s="471"/>
      <c r="W32" s="471"/>
      <c r="X32" s="471"/>
      <c r="Y32" s="474"/>
      <c r="Z32" s="523"/>
      <c r="AB32" s="473"/>
      <c r="AD32" s="473"/>
    </row>
    <row r="33" spans="1:38" s="480" customFormat="1" ht="13.95" customHeight="1" x14ac:dyDescent="0.25">
      <c r="A33" s="869" t="s">
        <v>11</v>
      </c>
      <c r="B33" s="870"/>
      <c r="C33" s="870"/>
      <c r="D33" s="871"/>
      <c r="E33" s="704"/>
      <c r="F33" s="705"/>
      <c r="G33" s="705"/>
      <c r="H33" s="705"/>
      <c r="I33" s="705"/>
      <c r="J33" s="705"/>
      <c r="K33" s="705"/>
      <c r="L33" s="705"/>
      <c r="M33" s="705"/>
      <c r="N33" s="705"/>
      <c r="O33" s="705"/>
      <c r="P33" s="705"/>
      <c r="Q33" s="705"/>
      <c r="R33" s="705"/>
      <c r="S33" s="705"/>
      <c r="T33" s="705"/>
      <c r="U33" s="705"/>
      <c r="V33" s="705"/>
      <c r="W33" s="705"/>
      <c r="X33" s="706"/>
      <c r="Z33" s="524"/>
      <c r="AB33" s="422"/>
      <c r="AD33" s="422"/>
      <c r="AE33" s="422"/>
      <c r="AF33" s="422"/>
    </row>
    <row r="34" spans="1:38" s="480" customFormat="1" ht="13.95" customHeight="1" x14ac:dyDescent="0.25">
      <c r="A34" s="872" t="s">
        <v>12</v>
      </c>
      <c r="B34" s="873"/>
      <c r="C34" s="873"/>
      <c r="D34" s="874"/>
      <c r="E34" s="707"/>
      <c r="F34" s="708"/>
      <c r="G34" s="708"/>
      <c r="H34" s="708"/>
      <c r="I34" s="708"/>
      <c r="J34" s="708"/>
      <c r="K34" s="708"/>
      <c r="L34" s="709"/>
      <c r="M34" s="735" t="s">
        <v>13</v>
      </c>
      <c r="N34" s="736"/>
      <c r="O34" s="736"/>
      <c r="P34" s="736"/>
      <c r="Q34" s="737"/>
      <c r="R34" s="630"/>
      <c r="S34" s="631"/>
      <c r="T34" s="631"/>
      <c r="U34" s="631"/>
      <c r="V34" s="631"/>
      <c r="W34" s="631"/>
      <c r="X34" s="632"/>
      <c r="Z34" s="524"/>
      <c r="AB34" s="422"/>
      <c r="AD34" s="422"/>
      <c r="AE34" s="422"/>
      <c r="AF34" s="422"/>
    </row>
    <row r="35" spans="1:38" s="480" customFormat="1" ht="13.95" customHeight="1" x14ac:dyDescent="0.25">
      <c r="A35" s="471"/>
      <c r="B35" s="471"/>
      <c r="C35" s="471"/>
      <c r="D35" s="471"/>
      <c r="E35" s="481"/>
      <c r="F35" s="482"/>
      <c r="G35" s="482"/>
      <c r="H35" s="482"/>
      <c r="I35" s="482"/>
      <c r="J35" s="482"/>
      <c r="K35" s="482"/>
      <c r="L35" s="482"/>
      <c r="M35" s="547"/>
      <c r="N35" s="547"/>
      <c r="O35" s="547"/>
      <c r="P35" s="547"/>
      <c r="Q35" s="547"/>
      <c r="R35" s="494"/>
      <c r="S35" s="494"/>
      <c r="T35" s="494"/>
      <c r="U35" s="494"/>
      <c r="V35" s="494"/>
      <c r="W35" s="494"/>
      <c r="X35" s="494"/>
      <c r="Z35" s="524"/>
      <c r="AB35" s="422"/>
      <c r="AD35" s="422"/>
      <c r="AE35" s="422"/>
      <c r="AF35" s="422"/>
    </row>
    <row r="36" spans="1:38" s="484" customFormat="1" ht="13.95" customHeight="1" x14ac:dyDescent="0.25">
      <c r="A36" s="471"/>
      <c r="B36" s="471"/>
      <c r="C36" s="471"/>
      <c r="D36" s="471"/>
      <c r="E36" s="481"/>
      <c r="F36" s="482"/>
      <c r="G36" s="482"/>
      <c r="H36" s="482"/>
      <c r="I36" s="482"/>
      <c r="J36" s="482"/>
      <c r="K36" s="482"/>
      <c r="L36" s="482"/>
      <c r="M36" s="483"/>
      <c r="N36" s="483"/>
      <c r="O36" s="483"/>
      <c r="P36" s="494"/>
      <c r="Q36" s="494"/>
      <c r="R36" s="494"/>
      <c r="S36" s="494"/>
      <c r="T36" s="494"/>
      <c r="U36" s="494"/>
      <c r="V36" s="494"/>
      <c r="W36" s="494"/>
      <c r="X36" s="494"/>
      <c r="Z36" s="525"/>
      <c r="AB36" s="485"/>
      <c r="AD36" s="485"/>
      <c r="AE36" s="485"/>
      <c r="AF36" s="485"/>
    </row>
    <row r="37" spans="1:38" s="420" customFormat="1" ht="13.95" customHeight="1" x14ac:dyDescent="0.25">
      <c r="A37" s="426" t="s">
        <v>395</v>
      </c>
      <c r="B37" s="423"/>
      <c r="C37" s="424"/>
      <c r="D37" s="467"/>
      <c r="G37" s="467"/>
      <c r="H37" s="425"/>
      <c r="Z37" s="522"/>
      <c r="AB37" s="421"/>
      <c r="AD37" s="421"/>
    </row>
    <row r="38" spans="1:38" s="420" customFormat="1" ht="13.95" customHeight="1" x14ac:dyDescent="0.25">
      <c r="A38" s="597" t="s">
        <v>396</v>
      </c>
      <c r="B38" s="506"/>
      <c r="C38" s="465"/>
      <c r="D38" s="466"/>
      <c r="E38" s="845"/>
      <c r="F38" s="846"/>
      <c r="G38" s="847"/>
      <c r="H38" s="425"/>
      <c r="I38" s="848" t="s">
        <v>399</v>
      </c>
      <c r="J38" s="849"/>
      <c r="K38" s="849"/>
      <c r="L38" s="850"/>
      <c r="M38" s="845"/>
      <c r="N38" s="846"/>
      <c r="O38" s="846"/>
      <c r="P38" s="847"/>
      <c r="R38" s="848" t="s">
        <v>400</v>
      </c>
      <c r="S38" s="849"/>
      <c r="T38" s="849"/>
      <c r="U38" s="850"/>
      <c r="V38" s="845"/>
      <c r="W38" s="846"/>
      <c r="X38" s="847"/>
      <c r="Z38" s="522"/>
      <c r="AB38" s="421"/>
      <c r="AD38" s="421"/>
    </row>
    <row r="39" spans="1:38" s="420" customFormat="1" ht="13.95" customHeight="1" x14ac:dyDescent="0.25">
      <c r="A39" s="423"/>
      <c r="B39" s="471"/>
      <c r="C39" s="545"/>
      <c r="D39" s="441"/>
      <c r="E39" s="554"/>
      <c r="F39" s="554"/>
      <c r="G39" s="554"/>
      <c r="H39" s="546"/>
      <c r="I39" s="471"/>
      <c r="J39" s="471"/>
      <c r="K39" s="471"/>
      <c r="L39" s="471"/>
      <c r="M39" s="554"/>
      <c r="N39" s="554"/>
      <c r="O39" s="554"/>
      <c r="P39" s="554"/>
      <c r="Q39" s="472"/>
      <c r="R39" s="471"/>
      <c r="S39" s="471"/>
      <c r="T39" s="471"/>
      <c r="U39" s="471"/>
      <c r="V39" s="554"/>
      <c r="W39" s="554"/>
      <c r="X39" s="554"/>
      <c r="Z39" s="522"/>
      <c r="AB39" s="421"/>
      <c r="AD39" s="421"/>
    </row>
    <row r="40" spans="1:38" s="420" customFormat="1" ht="13.95" customHeight="1" x14ac:dyDescent="0.25">
      <c r="A40" s="423"/>
      <c r="B40" s="423"/>
      <c r="C40" s="424"/>
      <c r="D40" s="467"/>
      <c r="G40" s="467"/>
      <c r="H40" s="425"/>
      <c r="Z40" s="526"/>
      <c r="AB40" s="421"/>
      <c r="AD40" s="421"/>
    </row>
    <row r="41" spans="1:38" ht="13.95" customHeight="1" x14ac:dyDescent="0.25">
      <c r="A41" s="429" t="s">
        <v>417</v>
      </c>
      <c r="B41" s="590"/>
      <c r="C41" s="590"/>
      <c r="D41" s="596"/>
      <c r="E41" s="596"/>
      <c r="F41" s="596"/>
      <c r="G41" s="662" t="s">
        <v>426</v>
      </c>
      <c r="H41" s="662"/>
      <c r="I41" s="662"/>
      <c r="J41" s="662"/>
      <c r="K41" s="662"/>
      <c r="L41" s="662"/>
      <c r="M41" s="662"/>
      <c r="N41" s="662"/>
      <c r="O41" s="662"/>
      <c r="P41" s="662"/>
      <c r="Q41" s="662"/>
      <c r="R41" s="662"/>
      <c r="S41" s="662"/>
      <c r="T41" s="662"/>
      <c r="U41" s="662"/>
      <c r="V41" s="662" t="s">
        <v>427</v>
      </c>
      <c r="W41" s="662"/>
      <c r="X41" s="662"/>
      <c r="Y41" s="661" t="s">
        <v>482</v>
      </c>
      <c r="Z41" s="661"/>
      <c r="AA41" s="491"/>
      <c r="AB41" s="491"/>
      <c r="AC41" s="496"/>
      <c r="AD41" s="491"/>
      <c r="AE41" s="567"/>
      <c r="AF41" s="567"/>
      <c r="AG41" s="567"/>
      <c r="AH41" s="567"/>
      <c r="AI41" s="567"/>
      <c r="AJ41" s="567"/>
      <c r="AK41" s="567"/>
      <c r="AL41" s="567"/>
    </row>
    <row r="42" spans="1:38" ht="13.95" customHeight="1" x14ac:dyDescent="0.3">
      <c r="A42" s="574"/>
      <c r="B42" s="592" t="s">
        <v>50</v>
      </c>
      <c r="C42" s="592"/>
      <c r="D42" s="592"/>
      <c r="E42" s="592"/>
      <c r="F42" s="593"/>
      <c r="G42" s="669"/>
      <c r="H42" s="670"/>
      <c r="I42" s="670"/>
      <c r="J42" s="670"/>
      <c r="K42" s="670"/>
      <c r="L42" s="670"/>
      <c r="M42" s="670"/>
      <c r="N42" s="670"/>
      <c r="O42" s="670"/>
      <c r="P42" s="670"/>
      <c r="Q42" s="670"/>
      <c r="R42" s="670"/>
      <c r="S42" s="670"/>
      <c r="T42" s="670"/>
      <c r="U42" s="671"/>
      <c r="V42" s="663"/>
      <c r="W42" s="664"/>
      <c r="X42" s="665"/>
      <c r="Y42" s="500"/>
      <c r="Z42" s="540"/>
    </row>
    <row r="43" spans="1:38" ht="13.95" customHeight="1" x14ac:dyDescent="0.3">
      <c r="A43" s="575"/>
      <c r="B43" s="499" t="s">
        <v>305</v>
      </c>
      <c r="C43" s="603"/>
      <c r="D43" s="603"/>
      <c r="E43" s="603"/>
      <c r="F43" s="605"/>
      <c r="G43" s="652"/>
      <c r="H43" s="653"/>
      <c r="I43" s="653"/>
      <c r="J43" s="653"/>
      <c r="K43" s="653"/>
      <c r="L43" s="653"/>
      <c r="M43" s="653"/>
      <c r="N43" s="653"/>
      <c r="O43" s="653"/>
      <c r="P43" s="653"/>
      <c r="Q43" s="653"/>
      <c r="R43" s="653"/>
      <c r="S43" s="653"/>
      <c r="T43" s="653"/>
      <c r="U43" s="654"/>
      <c r="V43" s="666"/>
      <c r="W43" s="667"/>
      <c r="X43" s="668"/>
      <c r="Y43" s="500"/>
      <c r="Z43" s="527"/>
    </row>
    <row r="44" spans="1:38" ht="13.95" customHeight="1" x14ac:dyDescent="0.3">
      <c r="A44" s="576"/>
      <c r="B44" s="457" t="s">
        <v>410</v>
      </c>
      <c r="C44" s="591"/>
      <c r="D44" s="591"/>
      <c r="E44" s="591"/>
      <c r="F44" s="503" t="str">
        <f>IF('Site Verification Form'!R4&gt;0,'Site Verification Form'!R4," ")</f>
        <v xml:space="preserve"> </v>
      </c>
      <c r="G44" s="658"/>
      <c r="H44" s="659"/>
      <c r="I44" s="659"/>
      <c r="J44" s="659"/>
      <c r="K44" s="659"/>
      <c r="L44" s="659"/>
      <c r="M44" s="659"/>
      <c r="N44" s="659"/>
      <c r="O44" s="659"/>
      <c r="P44" s="659"/>
      <c r="Q44" s="659"/>
      <c r="R44" s="659"/>
      <c r="S44" s="659"/>
      <c r="T44" s="659"/>
      <c r="U44" s="659"/>
      <c r="V44" s="659"/>
      <c r="W44" s="659"/>
      <c r="X44" s="660"/>
      <c r="Y44" s="500"/>
      <c r="Z44" s="528"/>
    </row>
    <row r="45" spans="1:38" ht="13.95" customHeight="1" x14ac:dyDescent="0.3">
      <c r="A45" s="452"/>
      <c r="B45" s="423"/>
      <c r="C45" s="596"/>
      <c r="D45" s="596"/>
      <c r="E45" s="596"/>
      <c r="F45" s="428"/>
      <c r="G45" s="548"/>
      <c r="H45" s="548"/>
      <c r="I45" s="548"/>
      <c r="J45" s="548"/>
      <c r="K45" s="548"/>
      <c r="L45" s="548"/>
      <c r="M45" s="548"/>
      <c r="N45" s="548"/>
      <c r="O45" s="548"/>
      <c r="P45" s="548"/>
      <c r="Q45" s="548"/>
      <c r="R45" s="548"/>
      <c r="S45" s="548"/>
      <c r="T45" s="548"/>
      <c r="U45" s="548"/>
      <c r="V45" s="548"/>
      <c r="W45" s="548"/>
      <c r="X45" s="548"/>
      <c r="Y45" s="500"/>
      <c r="Z45" s="528"/>
    </row>
    <row r="46" spans="1:38" ht="13.95" customHeight="1" x14ac:dyDescent="0.3">
      <c r="A46" s="423"/>
      <c r="B46" s="423"/>
      <c r="C46" s="423"/>
      <c r="D46" s="423"/>
      <c r="E46" s="423"/>
      <c r="F46" s="430" t="str">
        <f>IF('Site Verification Form'!R34&gt;0,'Site Verification Form'!R34," ")</f>
        <v xml:space="preserve"> </v>
      </c>
      <c r="G46" s="430"/>
      <c r="H46" s="430"/>
      <c r="I46" s="430"/>
      <c r="J46" s="430"/>
      <c r="K46" s="430"/>
      <c r="L46" s="456"/>
      <c r="M46" s="456"/>
      <c r="N46" s="456"/>
      <c r="O46" s="456"/>
      <c r="P46" s="456"/>
      <c r="Q46" s="456"/>
      <c r="R46" s="428"/>
      <c r="S46" s="428"/>
      <c r="T46" s="428"/>
      <c r="U46" s="428"/>
      <c r="V46" s="428"/>
      <c r="W46" s="428"/>
      <c r="X46" s="428"/>
    </row>
    <row r="47" spans="1:38" ht="13.95" customHeight="1" x14ac:dyDescent="0.3">
      <c r="A47" s="429" t="s">
        <v>219</v>
      </c>
      <c r="B47" s="590"/>
      <c r="C47" s="596"/>
      <c r="D47" s="596"/>
      <c r="E47" s="596"/>
      <c r="F47" s="596"/>
      <c r="G47" s="596"/>
      <c r="H47" s="596"/>
    </row>
    <row r="48" spans="1:38" ht="13.95" customHeight="1" x14ac:dyDescent="0.3">
      <c r="A48" s="571"/>
      <c r="B48" s="502" t="s">
        <v>158</v>
      </c>
      <c r="C48" s="502"/>
      <c r="D48" s="502"/>
      <c r="E48" s="502"/>
      <c r="F48" s="502"/>
      <c r="G48" s="570"/>
      <c r="H48" s="502" t="s">
        <v>446</v>
      </c>
      <c r="I48" s="502"/>
      <c r="J48" s="502"/>
      <c r="K48" s="502"/>
      <c r="L48" s="502"/>
      <c r="M48" s="569"/>
      <c r="N48" s="502" t="s">
        <v>27</v>
      </c>
      <c r="O48" s="501"/>
      <c r="P48" s="502"/>
      <c r="Q48" s="502"/>
      <c r="R48" s="502"/>
      <c r="S48" s="569"/>
      <c r="T48" s="498" t="s">
        <v>397</v>
      </c>
      <c r="U48" s="502"/>
      <c r="V48" s="502"/>
      <c r="W48" s="502"/>
      <c r="X48" s="458"/>
    </row>
    <row r="49" spans="1:30" ht="13.95" customHeight="1" x14ac:dyDescent="0.3">
      <c r="A49" s="452"/>
      <c r="B49" s="455"/>
      <c r="C49" s="455"/>
      <c r="D49" s="455"/>
      <c r="E49" s="455"/>
      <c r="F49" s="455"/>
      <c r="G49" s="453"/>
      <c r="H49" s="455"/>
      <c r="I49" s="455"/>
      <c r="J49" s="455"/>
      <c r="K49" s="455"/>
      <c r="L49" s="455"/>
      <c r="M49" s="452"/>
      <c r="N49" s="455"/>
      <c r="O49" s="455"/>
      <c r="P49" s="455"/>
      <c r="Q49" s="455"/>
      <c r="R49" s="455"/>
      <c r="S49" s="452"/>
      <c r="T49" s="494"/>
      <c r="U49" s="455"/>
      <c r="V49" s="455"/>
      <c r="W49" s="455"/>
      <c r="X49" s="455"/>
    </row>
    <row r="50" spans="1:30" ht="13.95" customHeight="1" x14ac:dyDescent="0.3">
      <c r="A50" s="452"/>
      <c r="B50" s="455"/>
      <c r="C50" s="455"/>
      <c r="D50" s="455"/>
      <c r="E50" s="455"/>
      <c r="F50" s="455"/>
      <c r="G50" s="453"/>
      <c r="H50" s="455"/>
      <c r="I50" s="455"/>
      <c r="J50" s="455"/>
      <c r="K50" s="455"/>
      <c r="L50" s="455"/>
      <c r="M50" s="452"/>
      <c r="N50" s="455"/>
      <c r="O50" s="455"/>
      <c r="P50" s="455"/>
      <c r="Q50" s="455"/>
      <c r="R50" s="455"/>
      <c r="S50" s="452"/>
      <c r="T50" s="494"/>
      <c r="U50" s="455"/>
      <c r="V50" s="455"/>
      <c r="W50" s="455"/>
      <c r="X50" s="455"/>
    </row>
    <row r="51" spans="1:30" ht="13.95" customHeight="1" x14ac:dyDescent="0.3">
      <c r="A51" s="452"/>
      <c r="B51" s="455"/>
      <c r="C51" s="455"/>
      <c r="D51" s="455"/>
      <c r="E51" s="455"/>
      <c r="F51" s="455"/>
      <c r="G51" s="453"/>
      <c r="H51" s="455"/>
      <c r="I51" s="455"/>
      <c r="J51" s="455"/>
      <c r="K51" s="455"/>
      <c r="L51" s="455"/>
      <c r="M51" s="452"/>
      <c r="N51" s="455"/>
      <c r="O51" s="455"/>
      <c r="P51" s="455"/>
      <c r="Q51" s="455"/>
      <c r="R51" s="455"/>
      <c r="S51" s="452"/>
      <c r="T51" s="494"/>
      <c r="U51" s="455"/>
      <c r="V51" s="455"/>
      <c r="W51" s="455"/>
      <c r="X51" s="455"/>
    </row>
    <row r="52" spans="1:30" ht="13.95" customHeight="1" x14ac:dyDescent="0.3">
      <c r="A52" s="452"/>
      <c r="B52" s="455"/>
      <c r="C52" s="455"/>
      <c r="D52" s="455"/>
      <c r="E52" s="455"/>
      <c r="F52" s="455"/>
      <c r="G52" s="453"/>
      <c r="H52" s="455"/>
      <c r="I52" s="455"/>
      <c r="J52" s="455"/>
      <c r="K52" s="455"/>
      <c r="L52" s="455"/>
      <c r="M52" s="452"/>
      <c r="N52" s="455"/>
      <c r="O52" s="455"/>
      <c r="P52" s="455"/>
      <c r="Q52" s="455"/>
      <c r="R52" s="455"/>
      <c r="S52" s="452"/>
      <c r="T52" s="494"/>
      <c r="U52" s="455"/>
      <c r="V52" s="455"/>
      <c r="W52" s="455"/>
      <c r="X52" s="455"/>
    </row>
    <row r="53" spans="1:30" ht="13.95" customHeight="1" x14ac:dyDescent="0.3">
      <c r="A53" s="505" t="s">
        <v>441</v>
      </c>
      <c r="B53" s="596"/>
      <c r="C53" s="596"/>
      <c r="D53" s="596"/>
      <c r="E53" s="596"/>
      <c r="F53" s="596"/>
      <c r="G53" s="596"/>
      <c r="H53" s="596"/>
      <c r="I53" s="596"/>
      <c r="J53" s="596"/>
      <c r="K53" s="494"/>
      <c r="L53" s="494"/>
      <c r="M53" s="494"/>
      <c r="N53" s="428"/>
      <c r="O53" s="452"/>
      <c r="P53" s="596"/>
      <c r="Q53" s="596"/>
      <c r="R53" s="596"/>
      <c r="S53" s="596"/>
      <c r="T53" s="596"/>
      <c r="U53" s="596"/>
      <c r="V53" s="596"/>
      <c r="W53" s="596"/>
      <c r="X53" s="596"/>
      <c r="AA53" s="490" t="s">
        <v>428</v>
      </c>
      <c r="AB53" s="417"/>
      <c r="AD53" s="417"/>
    </row>
    <row r="54" spans="1:30" ht="13.95" customHeight="1" x14ac:dyDescent="0.3">
      <c r="A54" s="505"/>
      <c r="B54" s="596"/>
      <c r="C54" s="596"/>
      <c r="D54" s="596"/>
      <c r="E54" s="596"/>
      <c r="F54" s="596"/>
      <c r="G54" s="596"/>
      <c r="H54" s="596"/>
      <c r="I54" s="596"/>
      <c r="J54" s="596"/>
      <c r="K54" s="494"/>
      <c r="L54" s="494"/>
      <c r="M54" s="494"/>
      <c r="N54" s="428"/>
      <c r="O54" s="452"/>
      <c r="P54" s="596"/>
      <c r="Q54" s="596"/>
      <c r="R54" s="596"/>
      <c r="S54" s="596"/>
      <c r="T54" s="596"/>
      <c r="U54" s="596"/>
      <c r="V54" s="596"/>
      <c r="W54" s="596"/>
      <c r="X54" s="596"/>
      <c r="AA54" s="490"/>
      <c r="AB54" s="417"/>
      <c r="AD54" s="417"/>
    </row>
    <row r="55" spans="1:30" ht="13.95" customHeight="1" x14ac:dyDescent="0.3">
      <c r="A55" s="749" t="s">
        <v>439</v>
      </c>
      <c r="B55" s="749"/>
      <c r="C55" s="749"/>
      <c r="D55" s="749"/>
      <c r="E55" s="749"/>
      <c r="F55" s="749"/>
      <c r="G55" s="596"/>
      <c r="H55" s="504"/>
      <c r="I55" s="504"/>
      <c r="J55" s="504"/>
      <c r="K55" s="504"/>
      <c r="L55" s="504"/>
      <c r="M55" s="504"/>
      <c r="N55" s="504"/>
      <c r="O55" s="504"/>
      <c r="P55" s="504"/>
      <c r="Q55" s="504"/>
      <c r="R55" s="504"/>
      <c r="S55" s="504"/>
      <c r="T55" s="504"/>
      <c r="U55" s="504"/>
      <c r="V55" s="504"/>
      <c r="W55" s="504"/>
      <c r="X55" s="504"/>
      <c r="Y55" s="431"/>
      <c r="AA55" s="490" t="s">
        <v>429</v>
      </c>
      <c r="AB55" s="417"/>
      <c r="AD55" s="417"/>
    </row>
    <row r="56" spans="1:30" ht="13.95" customHeight="1" x14ac:dyDescent="0.3">
      <c r="A56" s="614" t="s">
        <v>232</v>
      </c>
      <c r="B56" s="615"/>
      <c r="C56" s="615"/>
      <c r="D56" s="615"/>
      <c r="E56" s="615"/>
      <c r="F56" s="616"/>
      <c r="G56" s="655"/>
      <c r="H56" s="656"/>
      <c r="I56" s="656"/>
      <c r="J56" s="656"/>
      <c r="K56" s="656"/>
      <c r="L56" s="657"/>
      <c r="M56" s="620" t="s">
        <v>405</v>
      </c>
      <c r="N56" s="621"/>
      <c r="O56" s="621"/>
      <c r="P56" s="621"/>
      <c r="Q56" s="621"/>
      <c r="R56" s="627"/>
      <c r="S56" s="628"/>
      <c r="T56" s="628"/>
      <c r="U56" s="628"/>
      <c r="V56" s="628"/>
      <c r="W56" s="628"/>
      <c r="X56" s="629"/>
      <c r="Y56" s="430"/>
      <c r="Z56" s="529" t="s">
        <v>420</v>
      </c>
      <c r="AA56" s="490"/>
      <c r="AB56" s="417"/>
      <c r="AD56" s="417"/>
    </row>
    <row r="57" spans="1:30" ht="13.95" customHeight="1" x14ac:dyDescent="0.3">
      <c r="A57" s="685" t="s">
        <v>214</v>
      </c>
      <c r="B57" s="686"/>
      <c r="C57" s="686"/>
      <c r="D57" s="686"/>
      <c r="E57" s="686"/>
      <c r="F57" s="687"/>
      <c r="G57" s="622"/>
      <c r="H57" s="623"/>
      <c r="I57" s="623"/>
      <c r="J57" s="623"/>
      <c r="K57" s="623"/>
      <c r="L57" s="624"/>
      <c r="M57" s="625" t="s">
        <v>312</v>
      </c>
      <c r="N57" s="626"/>
      <c r="O57" s="626"/>
      <c r="P57" s="626"/>
      <c r="Q57" s="626"/>
      <c r="R57" s="630"/>
      <c r="S57" s="631"/>
      <c r="T57" s="631"/>
      <c r="U57" s="631"/>
      <c r="V57" s="631"/>
      <c r="W57" s="631"/>
      <c r="X57" s="632"/>
      <c r="Y57" s="430"/>
      <c r="Z57" s="529" t="s">
        <v>421</v>
      </c>
      <c r="AA57" s="490"/>
      <c r="AB57" s="417"/>
      <c r="AD57" s="417"/>
    </row>
    <row r="58" spans="1:30" ht="13.95" customHeight="1" x14ac:dyDescent="0.3">
      <c r="A58" s="596"/>
      <c r="B58" s="596"/>
      <c r="C58" s="596"/>
      <c r="D58" s="596"/>
      <c r="E58" s="596"/>
      <c r="F58" s="596"/>
      <c r="G58" s="430"/>
      <c r="H58" s="430"/>
      <c r="I58" s="430"/>
      <c r="J58" s="430"/>
      <c r="K58" s="430"/>
      <c r="L58" s="430"/>
      <c r="M58" s="430"/>
      <c r="N58" s="430"/>
      <c r="O58" s="430"/>
      <c r="P58" s="430"/>
      <c r="Q58" s="430"/>
      <c r="R58" s="430"/>
      <c r="S58" s="430"/>
      <c r="T58" s="430"/>
      <c r="U58" s="430"/>
      <c r="V58" s="430"/>
      <c r="W58" s="430"/>
      <c r="X58" s="430"/>
      <c r="Y58" s="430"/>
      <c r="Z58" s="529" t="s">
        <v>422</v>
      </c>
      <c r="AA58" s="490"/>
      <c r="AB58" s="417"/>
      <c r="AD58" s="417"/>
    </row>
    <row r="59" spans="1:30" ht="13.95" customHeight="1" x14ac:dyDescent="0.3">
      <c r="A59" s="749" t="s">
        <v>433</v>
      </c>
      <c r="B59" s="749"/>
      <c r="C59" s="749"/>
      <c r="D59" s="749"/>
      <c r="E59" s="749"/>
      <c r="F59" s="749"/>
      <c r="G59" s="596"/>
      <c r="H59" s="504"/>
      <c r="I59" s="504"/>
      <c r="J59" s="504"/>
      <c r="K59" s="504"/>
      <c r="L59" s="504"/>
      <c r="M59" s="504"/>
      <c r="N59" s="504"/>
      <c r="O59" s="504"/>
      <c r="P59" s="504"/>
      <c r="Q59" s="504"/>
      <c r="R59" s="504"/>
      <c r="S59" s="504"/>
      <c r="T59" s="504"/>
      <c r="U59" s="504"/>
      <c r="V59" s="504"/>
      <c r="W59" s="504"/>
      <c r="X59" s="504"/>
      <c r="Y59" s="431"/>
      <c r="Z59" s="529" t="s">
        <v>271</v>
      </c>
      <c r="AA59" s="490"/>
      <c r="AB59" s="417"/>
      <c r="AD59" s="417"/>
    </row>
    <row r="60" spans="1:30" ht="13.95" customHeight="1" x14ac:dyDescent="0.3">
      <c r="A60" s="614" t="s">
        <v>232</v>
      </c>
      <c r="B60" s="615"/>
      <c r="C60" s="615"/>
      <c r="D60" s="615"/>
      <c r="E60" s="615"/>
      <c r="F60" s="616"/>
      <c r="G60" s="617"/>
      <c r="H60" s="618"/>
      <c r="I60" s="618"/>
      <c r="J60" s="618"/>
      <c r="K60" s="618"/>
      <c r="L60" s="619"/>
      <c r="M60" s="620" t="s">
        <v>405</v>
      </c>
      <c r="N60" s="621"/>
      <c r="O60" s="621"/>
      <c r="P60" s="621"/>
      <c r="Q60" s="621"/>
      <c r="R60" s="627"/>
      <c r="S60" s="628"/>
      <c r="T60" s="628"/>
      <c r="U60" s="628"/>
      <c r="V60" s="628"/>
      <c r="W60" s="628"/>
      <c r="X60" s="629"/>
      <c r="Y60" s="430"/>
      <c r="Z60" s="529" t="s">
        <v>423</v>
      </c>
      <c r="AA60" s="490"/>
      <c r="AB60" s="417"/>
      <c r="AD60" s="417"/>
    </row>
    <row r="61" spans="1:30" ht="13.95" customHeight="1" x14ac:dyDescent="0.3">
      <c r="A61" s="685" t="s">
        <v>214</v>
      </c>
      <c r="B61" s="686"/>
      <c r="C61" s="686"/>
      <c r="D61" s="686"/>
      <c r="E61" s="686"/>
      <c r="F61" s="687"/>
      <c r="G61" s="622"/>
      <c r="H61" s="623"/>
      <c r="I61" s="623"/>
      <c r="J61" s="623"/>
      <c r="K61" s="623"/>
      <c r="L61" s="624"/>
      <c r="M61" s="625" t="s">
        <v>312</v>
      </c>
      <c r="N61" s="626"/>
      <c r="O61" s="626"/>
      <c r="P61" s="626"/>
      <c r="Q61" s="626"/>
      <c r="R61" s="630"/>
      <c r="S61" s="631"/>
      <c r="T61" s="631"/>
      <c r="U61" s="631"/>
      <c r="V61" s="631"/>
      <c r="W61" s="631"/>
      <c r="X61" s="632"/>
      <c r="Y61" s="430"/>
      <c r="Z61" s="529" t="s">
        <v>430</v>
      </c>
      <c r="AA61" s="490"/>
      <c r="AB61" s="417"/>
      <c r="AD61" s="417"/>
    </row>
    <row r="62" spans="1:30" ht="13.95" customHeight="1" x14ac:dyDescent="0.3">
      <c r="A62" s="596"/>
      <c r="B62" s="596"/>
      <c r="C62" s="596"/>
      <c r="D62" s="596"/>
      <c r="E62" s="596"/>
      <c r="F62" s="596"/>
      <c r="G62" s="494"/>
      <c r="H62" s="494"/>
      <c r="I62" s="494"/>
      <c r="J62" s="494"/>
      <c r="K62" s="494"/>
      <c r="L62" s="494"/>
      <c r="M62" s="494"/>
      <c r="N62" s="494"/>
      <c r="O62" s="494"/>
      <c r="P62" s="494"/>
      <c r="Q62" s="494"/>
      <c r="R62" s="494"/>
      <c r="S62" s="494"/>
      <c r="T62" s="494"/>
      <c r="U62" s="494"/>
      <c r="V62" s="494"/>
      <c r="W62" s="494"/>
      <c r="X62" s="494"/>
      <c r="Y62" s="430"/>
      <c r="Z62" s="529" t="s">
        <v>2</v>
      </c>
      <c r="AA62" s="490"/>
      <c r="AB62" s="417"/>
      <c r="AD62" s="417"/>
    </row>
    <row r="63" spans="1:30" ht="13.95" customHeight="1" x14ac:dyDescent="0.3">
      <c r="A63" s="749" t="s">
        <v>434</v>
      </c>
      <c r="B63" s="749"/>
      <c r="C63" s="749"/>
      <c r="D63" s="749"/>
      <c r="E63" s="749"/>
      <c r="F63" s="749"/>
      <c r="G63" s="596"/>
      <c r="H63" s="504"/>
      <c r="I63" s="504"/>
      <c r="J63" s="504"/>
      <c r="K63" s="504"/>
      <c r="L63" s="504"/>
      <c r="M63" s="504"/>
      <c r="N63" s="504"/>
      <c r="O63" s="504"/>
      <c r="P63" s="504"/>
      <c r="Q63" s="504"/>
      <c r="R63" s="504"/>
      <c r="S63" s="504"/>
      <c r="T63" s="504"/>
      <c r="U63" s="504"/>
      <c r="V63" s="504"/>
      <c r="W63" s="504"/>
      <c r="X63" s="504"/>
      <c r="Y63" s="431"/>
      <c r="AA63" s="490"/>
      <c r="AB63" s="417"/>
      <c r="AD63" s="417"/>
    </row>
    <row r="64" spans="1:30" ht="13.95" customHeight="1" x14ac:dyDescent="0.3">
      <c r="A64" s="614" t="s">
        <v>232</v>
      </c>
      <c r="B64" s="615"/>
      <c r="C64" s="615"/>
      <c r="D64" s="615"/>
      <c r="E64" s="615"/>
      <c r="F64" s="616"/>
      <c r="G64" s="655"/>
      <c r="H64" s="656"/>
      <c r="I64" s="656"/>
      <c r="J64" s="656"/>
      <c r="K64" s="656"/>
      <c r="L64" s="657"/>
      <c r="M64" s="620" t="s">
        <v>405</v>
      </c>
      <c r="N64" s="621"/>
      <c r="O64" s="621"/>
      <c r="P64" s="621"/>
      <c r="Q64" s="621"/>
      <c r="R64" s="746"/>
      <c r="S64" s="747"/>
      <c r="T64" s="747"/>
      <c r="U64" s="747"/>
      <c r="V64" s="747"/>
      <c r="W64" s="747"/>
      <c r="X64" s="748"/>
      <c r="Y64" s="430"/>
      <c r="Z64" s="529"/>
      <c r="AA64" s="490"/>
      <c r="AB64" s="417"/>
      <c r="AD64" s="417"/>
    </row>
    <row r="65" spans="1:30" ht="13.95" customHeight="1" x14ac:dyDescent="0.3">
      <c r="A65" s="685" t="s">
        <v>214</v>
      </c>
      <c r="B65" s="686"/>
      <c r="C65" s="686"/>
      <c r="D65" s="686"/>
      <c r="E65" s="686"/>
      <c r="F65" s="687"/>
      <c r="G65" s="630"/>
      <c r="H65" s="631"/>
      <c r="I65" s="631"/>
      <c r="J65" s="631"/>
      <c r="K65" s="631"/>
      <c r="L65" s="678"/>
      <c r="M65" s="625" t="s">
        <v>312</v>
      </c>
      <c r="N65" s="626"/>
      <c r="O65" s="626"/>
      <c r="P65" s="626"/>
      <c r="Q65" s="626"/>
      <c r="R65" s="630"/>
      <c r="S65" s="631"/>
      <c r="T65" s="631"/>
      <c r="U65" s="631"/>
      <c r="V65" s="631"/>
      <c r="W65" s="631"/>
      <c r="X65" s="632"/>
      <c r="Y65" s="430"/>
      <c r="AA65" s="490"/>
      <c r="AB65" s="417"/>
      <c r="AD65" s="417"/>
    </row>
    <row r="66" spans="1:30" ht="13.95" customHeight="1" x14ac:dyDescent="0.3">
      <c r="A66" s="596"/>
      <c r="B66" s="596"/>
      <c r="C66" s="596"/>
      <c r="D66" s="596"/>
      <c r="E66" s="596"/>
      <c r="F66" s="596"/>
      <c r="G66" s="494"/>
      <c r="H66" s="494"/>
      <c r="I66" s="494"/>
      <c r="J66" s="494"/>
      <c r="K66" s="494"/>
      <c r="L66" s="494"/>
      <c r="M66" s="494"/>
      <c r="N66" s="494"/>
      <c r="O66" s="494"/>
      <c r="P66" s="494"/>
      <c r="Q66" s="494"/>
      <c r="R66" s="494"/>
      <c r="S66" s="494"/>
      <c r="T66" s="494"/>
      <c r="U66" s="494"/>
      <c r="V66" s="494"/>
      <c r="W66" s="494"/>
      <c r="X66" s="494"/>
      <c r="Y66" s="430"/>
      <c r="AA66" s="490"/>
      <c r="AB66" s="417"/>
      <c r="AD66" s="417"/>
    </row>
    <row r="67" spans="1:30" ht="13.95" customHeight="1" x14ac:dyDescent="0.3">
      <c r="A67" s="749" t="s">
        <v>435</v>
      </c>
      <c r="B67" s="749"/>
      <c r="C67" s="749"/>
      <c r="D67" s="749"/>
      <c r="E67" s="749"/>
      <c r="F67" s="749"/>
      <c r="G67" s="596"/>
      <c r="H67" s="504"/>
      <c r="I67" s="504"/>
      <c r="J67" s="504"/>
      <c r="K67" s="504"/>
      <c r="L67" s="504"/>
      <c r="M67" s="504"/>
      <c r="N67" s="504"/>
      <c r="O67" s="504"/>
      <c r="P67" s="504"/>
      <c r="Q67" s="504"/>
      <c r="R67" s="504"/>
      <c r="S67" s="504"/>
      <c r="T67" s="504"/>
      <c r="U67" s="504"/>
      <c r="V67" s="504"/>
      <c r="W67" s="504"/>
      <c r="X67" s="504"/>
      <c r="Y67" s="431"/>
      <c r="Z67" s="529"/>
      <c r="AA67" s="490"/>
      <c r="AB67" s="417"/>
      <c r="AD67" s="417"/>
    </row>
    <row r="68" spans="1:30" ht="13.95" customHeight="1" x14ac:dyDescent="0.3">
      <c r="A68" s="614" t="s">
        <v>232</v>
      </c>
      <c r="B68" s="615"/>
      <c r="C68" s="615"/>
      <c r="D68" s="615"/>
      <c r="E68" s="615"/>
      <c r="F68" s="616"/>
      <c r="G68" s="655"/>
      <c r="H68" s="656"/>
      <c r="I68" s="656"/>
      <c r="J68" s="656"/>
      <c r="K68" s="656"/>
      <c r="L68" s="657"/>
      <c r="M68" s="620" t="s">
        <v>405</v>
      </c>
      <c r="N68" s="621"/>
      <c r="O68" s="621"/>
      <c r="P68" s="621"/>
      <c r="Q68" s="621"/>
      <c r="R68" s="746"/>
      <c r="S68" s="747"/>
      <c r="T68" s="747"/>
      <c r="U68" s="747"/>
      <c r="V68" s="747"/>
      <c r="W68" s="747"/>
      <c r="X68" s="748"/>
      <c r="Y68" s="430"/>
      <c r="Z68" s="529"/>
      <c r="AA68" s="490"/>
      <c r="AB68" s="417"/>
      <c r="AD68" s="417"/>
    </row>
    <row r="69" spans="1:30" ht="13.95" customHeight="1" x14ac:dyDescent="0.3">
      <c r="A69" s="685" t="s">
        <v>214</v>
      </c>
      <c r="B69" s="686"/>
      <c r="C69" s="686"/>
      <c r="D69" s="686"/>
      <c r="E69" s="686"/>
      <c r="F69" s="687"/>
      <c r="G69" s="630"/>
      <c r="H69" s="631"/>
      <c r="I69" s="631"/>
      <c r="J69" s="631"/>
      <c r="K69" s="631"/>
      <c r="L69" s="678"/>
      <c r="M69" s="625" t="s">
        <v>312</v>
      </c>
      <c r="N69" s="626"/>
      <c r="O69" s="626"/>
      <c r="P69" s="626"/>
      <c r="Q69" s="626"/>
      <c r="R69" s="630"/>
      <c r="S69" s="631"/>
      <c r="T69" s="631"/>
      <c r="U69" s="631"/>
      <c r="V69" s="631"/>
      <c r="W69" s="631"/>
      <c r="X69" s="632"/>
      <c r="Y69" s="430"/>
      <c r="AA69" s="490"/>
    </row>
    <row r="70" spans="1:30" ht="13.95" customHeight="1" x14ac:dyDescent="0.3">
      <c r="A70" s="596"/>
      <c r="B70" s="596"/>
      <c r="C70" s="596"/>
      <c r="D70" s="596"/>
      <c r="E70" s="596"/>
      <c r="F70" s="596"/>
      <c r="G70" s="494"/>
      <c r="H70" s="494"/>
      <c r="I70" s="494"/>
      <c r="J70" s="494"/>
      <c r="K70" s="494"/>
      <c r="L70" s="494"/>
      <c r="M70" s="494"/>
      <c r="N70" s="494"/>
      <c r="O70" s="494"/>
      <c r="P70" s="494"/>
      <c r="Q70" s="494"/>
      <c r="R70" s="494"/>
      <c r="S70" s="494"/>
      <c r="T70" s="494"/>
      <c r="U70" s="494"/>
      <c r="V70" s="494"/>
      <c r="W70" s="494"/>
      <c r="X70" s="494"/>
      <c r="Y70" s="430"/>
      <c r="AA70" s="490"/>
    </row>
    <row r="71" spans="1:30" ht="13.95" customHeight="1" x14ac:dyDescent="0.3">
      <c r="A71" s="596"/>
      <c r="B71" s="596"/>
      <c r="C71" s="596"/>
      <c r="D71" s="596"/>
      <c r="E71" s="596"/>
      <c r="F71" s="596"/>
      <c r="G71" s="494"/>
      <c r="H71" s="494"/>
      <c r="I71" s="494"/>
      <c r="J71" s="494"/>
      <c r="K71" s="494"/>
      <c r="L71" s="494"/>
      <c r="M71" s="494"/>
      <c r="N71" s="494"/>
      <c r="O71" s="494"/>
      <c r="P71" s="494"/>
      <c r="Q71" s="494"/>
      <c r="R71" s="494"/>
      <c r="S71" s="494"/>
      <c r="T71" s="494"/>
      <c r="U71" s="494"/>
      <c r="V71" s="494"/>
      <c r="W71" s="494"/>
      <c r="X71" s="494"/>
      <c r="Y71" s="430"/>
      <c r="AA71" s="490"/>
    </row>
    <row r="72" spans="1:30" ht="13.95" customHeight="1" x14ac:dyDescent="0.25">
      <c r="A72" s="749" t="s">
        <v>440</v>
      </c>
      <c r="B72" s="749"/>
      <c r="C72" s="749"/>
      <c r="D72" s="749"/>
      <c r="E72" s="749"/>
      <c r="F72" s="749"/>
      <c r="G72" s="749"/>
      <c r="H72" s="749"/>
      <c r="I72" s="749"/>
      <c r="J72" s="749"/>
      <c r="K72" s="749"/>
      <c r="L72" s="749"/>
      <c r="M72" s="749"/>
      <c r="N72" s="749"/>
      <c r="O72" s="749"/>
      <c r="P72" s="749"/>
      <c r="Q72" s="749"/>
      <c r="R72" s="749"/>
      <c r="S72" s="749"/>
      <c r="T72" s="749"/>
      <c r="U72" s="749"/>
      <c r="V72" s="749"/>
      <c r="W72" s="749"/>
      <c r="X72" s="749"/>
      <c r="AA72" s="417"/>
      <c r="AB72" s="417"/>
    </row>
    <row r="73" spans="1:30" ht="13.95" customHeight="1" x14ac:dyDescent="0.25">
      <c r="A73" s="750" t="s">
        <v>232</v>
      </c>
      <c r="B73" s="751"/>
      <c r="C73" s="751"/>
      <c r="D73" s="751"/>
      <c r="E73" s="751"/>
      <c r="F73" s="751"/>
      <c r="G73" s="878"/>
      <c r="H73" s="878"/>
      <c r="I73" s="878"/>
      <c r="J73" s="878"/>
      <c r="K73" s="878"/>
      <c r="L73" s="878"/>
      <c r="M73" s="680" t="s">
        <v>405</v>
      </c>
      <c r="N73" s="680"/>
      <c r="O73" s="680"/>
      <c r="P73" s="680"/>
      <c r="Q73" s="680"/>
      <c r="R73" s="880"/>
      <c r="S73" s="880"/>
      <c r="T73" s="880"/>
      <c r="U73" s="880"/>
      <c r="V73" s="880"/>
      <c r="W73" s="880"/>
      <c r="X73" s="881"/>
      <c r="Y73" s="512"/>
      <c r="Z73" s="531" t="s">
        <v>455</v>
      </c>
      <c r="AA73" s="877"/>
      <c r="AB73" s="877"/>
    </row>
    <row r="74" spans="1:30" ht="13.95" customHeight="1" x14ac:dyDescent="0.25">
      <c r="A74" s="694" t="s">
        <v>214</v>
      </c>
      <c r="B74" s="689"/>
      <c r="C74" s="689"/>
      <c r="D74" s="689"/>
      <c r="E74" s="689"/>
      <c r="F74" s="689"/>
      <c r="G74" s="879"/>
      <c r="H74" s="879"/>
      <c r="I74" s="879"/>
      <c r="J74" s="879"/>
      <c r="K74" s="879"/>
      <c r="L74" s="879"/>
      <c r="M74" s="691" t="s">
        <v>312</v>
      </c>
      <c r="N74" s="691"/>
      <c r="O74" s="691"/>
      <c r="P74" s="691"/>
      <c r="Q74" s="691"/>
      <c r="R74" s="692"/>
      <c r="S74" s="692"/>
      <c r="T74" s="692"/>
      <c r="U74" s="692"/>
      <c r="V74" s="692"/>
      <c r="W74" s="692"/>
      <c r="X74" s="693"/>
      <c r="Y74" s="512"/>
      <c r="Z74" s="521" t="s">
        <v>456</v>
      </c>
      <c r="AA74" s="565"/>
      <c r="AB74" s="565"/>
    </row>
    <row r="75" spans="1:30" ht="13.95" customHeight="1" x14ac:dyDescent="0.25">
      <c r="A75" s="478"/>
      <c r="B75" s="477"/>
      <c r="C75" s="477"/>
      <c r="D75" s="477"/>
      <c r="E75" s="477"/>
      <c r="F75" s="477"/>
      <c r="G75" s="604"/>
      <c r="H75" s="604"/>
      <c r="I75" s="604"/>
      <c r="J75" s="604"/>
      <c r="K75" s="604"/>
      <c r="L75" s="604"/>
      <c r="M75" s="604"/>
      <c r="N75" s="604"/>
      <c r="O75" s="604"/>
      <c r="P75" s="604"/>
      <c r="Q75" s="604"/>
      <c r="R75" s="555"/>
      <c r="S75" s="555"/>
      <c r="T75" s="555"/>
      <c r="U75" s="555"/>
      <c r="V75" s="555"/>
      <c r="W75" s="555"/>
      <c r="X75" s="555"/>
      <c r="Y75" s="512"/>
      <c r="Z75" s="521" t="s">
        <v>458</v>
      </c>
      <c r="AA75" s="565"/>
      <c r="AB75" s="565"/>
    </row>
    <row r="76" spans="1:30" ht="13.95" customHeight="1" x14ac:dyDescent="0.25">
      <c r="A76" s="683" t="s">
        <v>436</v>
      </c>
      <c r="B76" s="683"/>
      <c r="C76" s="683"/>
      <c r="D76" s="683"/>
      <c r="E76" s="683"/>
      <c r="F76" s="683"/>
      <c r="G76" s="683"/>
      <c r="H76" s="683"/>
      <c r="I76" s="683"/>
      <c r="J76" s="683"/>
      <c r="K76" s="683"/>
      <c r="L76" s="683"/>
      <c r="M76" s="683"/>
      <c r="N76" s="683"/>
      <c r="O76" s="683"/>
      <c r="P76" s="683"/>
      <c r="Q76" s="683"/>
      <c r="R76" s="683"/>
      <c r="S76" s="683"/>
      <c r="T76" s="683"/>
      <c r="U76" s="683"/>
      <c r="V76" s="683"/>
      <c r="W76" s="683"/>
      <c r="X76" s="683"/>
      <c r="Y76" s="512"/>
      <c r="Z76" s="521" t="s">
        <v>457</v>
      </c>
      <c r="AA76" s="565"/>
      <c r="AB76" s="565"/>
    </row>
    <row r="77" spans="1:30" ht="13.95" customHeight="1" x14ac:dyDescent="0.25">
      <c r="A77" s="684"/>
      <c r="B77" s="684"/>
      <c r="C77" s="684"/>
      <c r="D77" s="684"/>
      <c r="E77" s="684"/>
      <c r="F77" s="684"/>
      <c r="G77" s="684"/>
      <c r="H77" s="684"/>
      <c r="I77" s="684"/>
      <c r="J77" s="684"/>
      <c r="K77" s="684"/>
      <c r="L77" s="684"/>
      <c r="M77" s="684"/>
      <c r="N77" s="684"/>
      <c r="O77" s="684"/>
      <c r="P77" s="684"/>
      <c r="Q77" s="684"/>
      <c r="R77" s="684"/>
      <c r="S77" s="684"/>
      <c r="T77" s="684"/>
      <c r="U77" s="684"/>
      <c r="V77" s="684"/>
      <c r="W77" s="684"/>
      <c r="X77" s="684"/>
      <c r="Y77" s="512"/>
      <c r="Z77" s="521" t="s">
        <v>442</v>
      </c>
      <c r="AA77" s="565"/>
      <c r="AB77" s="565"/>
    </row>
    <row r="78" spans="1:30" ht="13.95" customHeight="1" x14ac:dyDescent="0.25">
      <c r="A78" s="750" t="s">
        <v>232</v>
      </c>
      <c r="B78" s="751"/>
      <c r="C78" s="751"/>
      <c r="D78" s="751"/>
      <c r="E78" s="751"/>
      <c r="F78" s="751"/>
      <c r="G78" s="679"/>
      <c r="H78" s="679"/>
      <c r="I78" s="679"/>
      <c r="J78" s="679"/>
      <c r="K78" s="679"/>
      <c r="L78" s="679"/>
      <c r="M78" s="680" t="s">
        <v>405</v>
      </c>
      <c r="N78" s="680"/>
      <c r="O78" s="680"/>
      <c r="P78" s="680"/>
      <c r="Q78" s="680"/>
      <c r="R78" s="681"/>
      <c r="S78" s="681"/>
      <c r="T78" s="681"/>
      <c r="U78" s="681"/>
      <c r="V78" s="681"/>
      <c r="W78" s="681"/>
      <c r="X78" s="682"/>
      <c r="Y78" s="512"/>
      <c r="Z78" s="521" t="s">
        <v>271</v>
      </c>
      <c r="AA78" s="565"/>
      <c r="AB78" s="566"/>
    </row>
    <row r="79" spans="1:30" ht="13.95" customHeight="1" x14ac:dyDescent="0.25">
      <c r="A79" s="688" t="s">
        <v>214</v>
      </c>
      <c r="B79" s="689"/>
      <c r="C79" s="689"/>
      <c r="D79" s="689"/>
      <c r="E79" s="689"/>
      <c r="F79" s="689"/>
      <c r="G79" s="690"/>
      <c r="H79" s="690"/>
      <c r="I79" s="690"/>
      <c r="J79" s="690"/>
      <c r="K79" s="690"/>
      <c r="L79" s="690"/>
      <c r="M79" s="691" t="s">
        <v>312</v>
      </c>
      <c r="N79" s="691"/>
      <c r="O79" s="691"/>
      <c r="P79" s="691"/>
      <c r="Q79" s="691"/>
      <c r="R79" s="692"/>
      <c r="S79" s="692"/>
      <c r="T79" s="692"/>
      <c r="U79" s="692"/>
      <c r="V79" s="692"/>
      <c r="W79" s="692"/>
      <c r="X79" s="693"/>
      <c r="Y79" s="512"/>
      <c r="Z79" s="521" t="s">
        <v>483</v>
      </c>
      <c r="AA79" s="565"/>
      <c r="AB79" s="566"/>
    </row>
    <row r="80" spans="1:30" ht="13.95" customHeight="1" x14ac:dyDescent="0.25">
      <c r="A80" s="477"/>
      <c r="B80" s="477"/>
      <c r="C80" s="477"/>
      <c r="D80" s="477"/>
      <c r="E80" s="477"/>
      <c r="F80" s="477"/>
      <c r="G80" s="604"/>
      <c r="H80" s="604"/>
      <c r="I80" s="604"/>
      <c r="J80" s="604"/>
      <c r="K80" s="604"/>
      <c r="L80" s="604"/>
      <c r="M80" s="604"/>
      <c r="N80" s="604"/>
      <c r="O80" s="604"/>
      <c r="P80" s="604"/>
      <c r="Q80" s="604"/>
      <c r="R80" s="555"/>
      <c r="S80" s="555"/>
      <c r="T80" s="555"/>
      <c r="U80" s="555"/>
      <c r="V80" s="555"/>
      <c r="W80" s="555"/>
      <c r="X80" s="555"/>
      <c r="Y80" s="512"/>
      <c r="Z80" s="521" t="s">
        <v>2</v>
      </c>
      <c r="AA80" s="565"/>
      <c r="AB80" s="566"/>
    </row>
    <row r="81" spans="1:32" ht="13.95" customHeight="1" x14ac:dyDescent="0.25">
      <c r="A81" s="683" t="s">
        <v>437</v>
      </c>
      <c r="B81" s="683"/>
      <c r="C81" s="683"/>
      <c r="D81" s="683"/>
      <c r="E81" s="683"/>
      <c r="F81" s="683"/>
      <c r="G81" s="683"/>
      <c r="H81" s="683"/>
      <c r="I81" s="683"/>
      <c r="J81" s="683"/>
      <c r="K81" s="683"/>
      <c r="L81" s="683"/>
      <c r="M81" s="683"/>
      <c r="N81" s="683"/>
      <c r="O81" s="683"/>
      <c r="P81" s="683"/>
      <c r="Q81" s="683"/>
      <c r="R81" s="683"/>
      <c r="S81" s="683"/>
      <c r="T81" s="683"/>
      <c r="U81" s="683"/>
      <c r="V81" s="683"/>
      <c r="W81" s="683"/>
      <c r="X81" s="683"/>
      <c r="Y81" s="512"/>
      <c r="AA81" s="565"/>
      <c r="AB81" s="566"/>
    </row>
    <row r="82" spans="1:32" ht="13.95" customHeight="1" x14ac:dyDescent="0.25">
      <c r="A82" s="684"/>
      <c r="B82" s="684"/>
      <c r="C82" s="684"/>
      <c r="D82" s="684"/>
      <c r="E82" s="684"/>
      <c r="F82" s="684"/>
      <c r="G82" s="684"/>
      <c r="H82" s="684"/>
      <c r="I82" s="684"/>
      <c r="J82" s="684"/>
      <c r="K82" s="684"/>
      <c r="L82" s="684"/>
      <c r="M82" s="684"/>
      <c r="N82" s="684"/>
      <c r="O82" s="684"/>
      <c r="P82" s="684"/>
      <c r="Q82" s="684"/>
      <c r="R82" s="684"/>
      <c r="S82" s="684"/>
      <c r="T82" s="684"/>
      <c r="U82" s="684"/>
      <c r="V82" s="684"/>
      <c r="W82" s="684"/>
      <c r="X82" s="684"/>
      <c r="Y82" s="512"/>
      <c r="Z82" s="613"/>
      <c r="AA82" s="565"/>
      <c r="AB82" s="566"/>
    </row>
    <row r="83" spans="1:32" ht="13.95" customHeight="1" x14ac:dyDescent="0.25">
      <c r="A83" s="750" t="s">
        <v>232</v>
      </c>
      <c r="B83" s="751"/>
      <c r="C83" s="751"/>
      <c r="D83" s="751"/>
      <c r="E83" s="751"/>
      <c r="F83" s="751"/>
      <c r="G83" s="679"/>
      <c r="H83" s="679"/>
      <c r="I83" s="679"/>
      <c r="J83" s="679"/>
      <c r="K83" s="679"/>
      <c r="L83" s="679"/>
      <c r="M83" s="680" t="s">
        <v>405</v>
      </c>
      <c r="N83" s="680"/>
      <c r="O83" s="680"/>
      <c r="P83" s="680"/>
      <c r="Q83" s="680"/>
      <c r="R83" s="681"/>
      <c r="S83" s="681"/>
      <c r="T83" s="681"/>
      <c r="U83" s="681"/>
      <c r="V83" s="681"/>
      <c r="W83" s="681"/>
      <c r="X83" s="682"/>
      <c r="Y83" s="512"/>
      <c r="Z83" s="613"/>
      <c r="AA83" s="514"/>
      <c r="AB83" s="493"/>
    </row>
    <row r="84" spans="1:32" ht="13.95" customHeight="1" x14ac:dyDescent="0.25">
      <c r="A84" s="688" t="s">
        <v>214</v>
      </c>
      <c r="B84" s="689"/>
      <c r="C84" s="689"/>
      <c r="D84" s="689"/>
      <c r="E84" s="689"/>
      <c r="F84" s="689"/>
      <c r="G84" s="690"/>
      <c r="H84" s="690"/>
      <c r="I84" s="690"/>
      <c r="J84" s="690"/>
      <c r="K84" s="690"/>
      <c r="L84" s="690"/>
      <c r="M84" s="691" t="s">
        <v>312</v>
      </c>
      <c r="N84" s="691"/>
      <c r="O84" s="691"/>
      <c r="P84" s="691"/>
      <c r="Q84" s="691"/>
      <c r="R84" s="692"/>
      <c r="S84" s="692"/>
      <c r="T84" s="692"/>
      <c r="U84" s="692"/>
      <c r="V84" s="692"/>
      <c r="W84" s="692"/>
      <c r="X84" s="693"/>
      <c r="Y84" s="541"/>
      <c r="Z84" s="530"/>
      <c r="AA84" s="492"/>
      <c r="AB84" s="493"/>
    </row>
    <row r="85" spans="1:32" ht="13.95" customHeight="1" x14ac:dyDescent="0.25">
      <c r="A85" s="477"/>
      <c r="B85" s="477"/>
      <c r="C85" s="477"/>
      <c r="D85" s="477"/>
      <c r="E85" s="477"/>
      <c r="F85" s="477"/>
      <c r="G85" s="604"/>
      <c r="H85" s="604"/>
      <c r="I85" s="604"/>
      <c r="J85" s="604"/>
      <c r="K85" s="604"/>
      <c r="L85" s="604"/>
      <c r="M85" s="604"/>
      <c r="N85" s="604"/>
      <c r="O85" s="604"/>
      <c r="P85" s="604"/>
      <c r="Q85" s="604"/>
      <c r="R85" s="555"/>
      <c r="S85" s="555"/>
      <c r="T85" s="555"/>
      <c r="U85" s="555"/>
      <c r="V85" s="555"/>
      <c r="W85" s="555"/>
      <c r="X85" s="555"/>
      <c r="Y85" s="541"/>
      <c r="Z85" s="530"/>
      <c r="AA85" s="492"/>
      <c r="AB85" s="493"/>
    </row>
    <row r="86" spans="1:32" ht="13.95" customHeight="1" x14ac:dyDescent="0.25">
      <c r="A86" s="683" t="s">
        <v>438</v>
      </c>
      <c r="B86" s="683"/>
      <c r="C86" s="683"/>
      <c r="D86" s="683"/>
      <c r="E86" s="683"/>
      <c r="F86" s="683"/>
      <c r="G86" s="683"/>
      <c r="H86" s="683"/>
      <c r="I86" s="683"/>
      <c r="J86" s="683"/>
      <c r="K86" s="683"/>
      <c r="L86" s="683"/>
      <c r="M86" s="683"/>
      <c r="N86" s="683"/>
      <c r="O86" s="683"/>
      <c r="P86" s="683"/>
      <c r="Q86" s="683"/>
      <c r="R86" s="683"/>
      <c r="S86" s="683"/>
      <c r="T86" s="683"/>
      <c r="U86" s="683"/>
      <c r="V86" s="683"/>
      <c r="W86" s="683"/>
      <c r="X86" s="683"/>
      <c r="Y86" s="541"/>
      <c r="Z86" s="530"/>
      <c r="AA86" s="492"/>
      <c r="AB86" s="493"/>
    </row>
    <row r="87" spans="1:32" ht="13.95" customHeight="1" x14ac:dyDescent="0.25">
      <c r="A87" s="684"/>
      <c r="B87" s="684"/>
      <c r="C87" s="684"/>
      <c r="D87" s="684"/>
      <c r="E87" s="684"/>
      <c r="F87" s="684"/>
      <c r="G87" s="684"/>
      <c r="H87" s="684"/>
      <c r="I87" s="684"/>
      <c r="J87" s="684"/>
      <c r="K87" s="684"/>
      <c r="L87" s="684"/>
      <c r="M87" s="684"/>
      <c r="N87" s="684"/>
      <c r="O87" s="684"/>
      <c r="P87" s="684"/>
      <c r="Q87" s="684"/>
      <c r="R87" s="684"/>
      <c r="S87" s="684"/>
      <c r="T87" s="684"/>
      <c r="U87" s="684"/>
      <c r="V87" s="684"/>
      <c r="W87" s="684"/>
      <c r="X87" s="684"/>
      <c r="Y87" s="541"/>
      <c r="AA87" s="508"/>
      <c r="AB87" s="493"/>
      <c r="AD87" s="417"/>
    </row>
    <row r="88" spans="1:32" ht="13.95" customHeight="1" x14ac:dyDescent="0.3">
      <c r="A88" s="750" t="s">
        <v>232</v>
      </c>
      <c r="B88" s="751"/>
      <c r="C88" s="751"/>
      <c r="D88" s="751"/>
      <c r="E88" s="751"/>
      <c r="F88" s="751"/>
      <c r="G88" s="679"/>
      <c r="H88" s="679"/>
      <c r="I88" s="679"/>
      <c r="J88" s="679"/>
      <c r="K88" s="679"/>
      <c r="L88" s="679"/>
      <c r="M88" s="680" t="s">
        <v>405</v>
      </c>
      <c r="N88" s="680"/>
      <c r="O88" s="680"/>
      <c r="P88" s="680"/>
      <c r="Q88" s="680"/>
      <c r="R88" s="681"/>
      <c r="S88" s="681"/>
      <c r="T88" s="681"/>
      <c r="U88" s="681"/>
      <c r="V88" s="681"/>
      <c r="W88" s="681"/>
      <c r="X88" s="682"/>
      <c r="Y88" s="541"/>
      <c r="AB88" s="493"/>
      <c r="AD88" s="417"/>
    </row>
    <row r="89" spans="1:32" ht="13.95" customHeight="1" x14ac:dyDescent="0.25">
      <c r="A89" s="694" t="s">
        <v>214</v>
      </c>
      <c r="B89" s="689"/>
      <c r="C89" s="689"/>
      <c r="D89" s="689"/>
      <c r="E89" s="689"/>
      <c r="F89" s="689"/>
      <c r="G89" s="690"/>
      <c r="H89" s="690"/>
      <c r="I89" s="690"/>
      <c r="J89" s="690"/>
      <c r="K89" s="690"/>
      <c r="L89" s="690"/>
      <c r="M89" s="691" t="s">
        <v>312</v>
      </c>
      <c r="N89" s="691"/>
      <c r="O89" s="691"/>
      <c r="P89" s="691"/>
      <c r="Q89" s="691"/>
      <c r="R89" s="908"/>
      <c r="S89" s="908"/>
      <c r="T89" s="908"/>
      <c r="U89" s="908"/>
      <c r="V89" s="908"/>
      <c r="W89" s="908"/>
      <c r="X89" s="909"/>
      <c r="Y89" s="541"/>
      <c r="AA89" s="508"/>
      <c r="AB89" s="493"/>
      <c r="AD89" s="417"/>
    </row>
    <row r="90" spans="1:32" ht="13.95" customHeight="1" x14ac:dyDescent="0.25">
      <c r="A90" s="478"/>
      <c r="B90" s="477"/>
      <c r="C90" s="477"/>
      <c r="D90" s="477"/>
      <c r="E90" s="477"/>
      <c r="F90" s="477"/>
      <c r="G90" s="604"/>
      <c r="H90" s="604"/>
      <c r="I90" s="604"/>
      <c r="J90" s="604"/>
      <c r="K90" s="604"/>
      <c r="L90" s="604"/>
      <c r="M90" s="604"/>
      <c r="N90" s="604"/>
      <c r="O90" s="604"/>
      <c r="P90" s="604"/>
      <c r="Q90" s="604"/>
      <c r="R90" s="555"/>
      <c r="S90" s="555"/>
      <c r="T90" s="555"/>
      <c r="U90" s="555"/>
      <c r="V90" s="555"/>
      <c r="W90" s="555"/>
      <c r="X90" s="555"/>
      <c r="Y90" s="512"/>
      <c r="AA90" s="508"/>
      <c r="AB90" s="493"/>
      <c r="AD90" s="417"/>
    </row>
    <row r="91" spans="1:32" ht="13.95" customHeight="1" x14ac:dyDescent="0.25">
      <c r="A91" s="698" t="s">
        <v>231</v>
      </c>
      <c r="B91" s="698"/>
      <c r="C91" s="698"/>
      <c r="D91" s="698"/>
      <c r="E91" s="698"/>
      <c r="F91" s="698"/>
      <c r="G91" s="698"/>
      <c r="H91" s="698"/>
      <c r="I91" s="698"/>
      <c r="J91" s="698"/>
      <c r="K91" s="698"/>
      <c r="L91" s="698"/>
      <c r="M91" s="698"/>
      <c r="N91" s="698"/>
      <c r="O91" s="698"/>
      <c r="P91" s="698"/>
      <c r="Q91" s="698"/>
      <c r="R91" s="698"/>
      <c r="S91" s="698"/>
      <c r="T91" s="698"/>
      <c r="U91" s="698"/>
      <c r="V91" s="698"/>
      <c r="W91" s="698"/>
      <c r="X91" s="698"/>
      <c r="Y91" s="541"/>
      <c r="AA91" s="508"/>
      <c r="AB91" s="493"/>
      <c r="AD91" s="417"/>
    </row>
    <row r="92" spans="1:32" ht="13.95" customHeight="1" x14ac:dyDescent="0.25">
      <c r="A92" s="699"/>
      <c r="B92" s="699"/>
      <c r="C92" s="699"/>
      <c r="D92" s="699"/>
      <c r="E92" s="699"/>
      <c r="F92" s="699"/>
      <c r="G92" s="699"/>
      <c r="H92" s="699"/>
      <c r="I92" s="699"/>
      <c r="J92" s="699"/>
      <c r="K92" s="699"/>
      <c r="L92" s="699"/>
      <c r="M92" s="699"/>
      <c r="N92" s="699"/>
      <c r="O92" s="699"/>
      <c r="P92" s="699"/>
      <c r="Q92" s="699"/>
      <c r="R92" s="699"/>
      <c r="S92" s="699"/>
      <c r="T92" s="699"/>
      <c r="U92" s="699"/>
      <c r="V92" s="699"/>
      <c r="W92" s="699"/>
      <c r="X92" s="699"/>
      <c r="Y92" s="541"/>
      <c r="AA92" s="508"/>
      <c r="AB92" s="417"/>
      <c r="AD92" s="417"/>
    </row>
    <row r="93" spans="1:32" ht="13.95" customHeight="1" x14ac:dyDescent="0.25">
      <c r="A93" s="757" t="s">
        <v>416</v>
      </c>
      <c r="B93" s="758"/>
      <c r="C93" s="758"/>
      <c r="D93" s="758"/>
      <c r="E93" s="758"/>
      <c r="F93" s="758"/>
      <c r="G93" s="758"/>
      <c r="H93" s="758"/>
      <c r="I93" s="758"/>
      <c r="J93" s="758"/>
      <c r="K93" s="758"/>
      <c r="L93" s="758"/>
      <c r="M93" s="758"/>
      <c r="N93" s="758"/>
      <c r="O93" s="758"/>
      <c r="P93" s="759"/>
      <c r="Q93" s="676"/>
      <c r="R93" s="677"/>
      <c r="S93" s="752" t="s">
        <v>486</v>
      </c>
      <c r="T93" s="753"/>
      <c r="U93" s="753"/>
      <c r="V93" s="753"/>
      <c r="W93" s="753"/>
      <c r="X93" s="754"/>
      <c r="Y93" s="495"/>
      <c r="AA93" s="508"/>
      <c r="AB93" s="417"/>
      <c r="AC93" s="541"/>
      <c r="AD93" s="542"/>
      <c r="AE93" s="492"/>
      <c r="AF93" s="493"/>
    </row>
    <row r="94" spans="1:32" ht="13.95" customHeight="1" x14ac:dyDescent="0.25">
      <c r="A94" s="606"/>
      <c r="B94" s="606"/>
      <c r="C94" s="606"/>
      <c r="D94" s="606"/>
      <c r="E94" s="606"/>
      <c r="F94" s="606"/>
      <c r="G94" s="606"/>
      <c r="H94" s="606"/>
      <c r="I94" s="606"/>
      <c r="J94" s="606"/>
      <c r="K94" s="606"/>
      <c r="L94" s="606"/>
      <c r="M94" s="606"/>
      <c r="N94" s="606"/>
      <c r="O94" s="606"/>
      <c r="P94" s="606"/>
      <c r="Q94" s="556"/>
      <c r="R94" s="556"/>
      <c r="S94" s="604"/>
      <c r="T94" s="604"/>
      <c r="U94" s="604"/>
      <c r="V94" s="604"/>
      <c r="W94" s="604"/>
      <c r="X94" s="604"/>
      <c r="Y94" s="495"/>
      <c r="AA94" s="508"/>
      <c r="AB94" s="417"/>
      <c r="AC94" s="541"/>
      <c r="AD94" s="542"/>
      <c r="AE94" s="492"/>
      <c r="AF94" s="493"/>
    </row>
    <row r="95" spans="1:32" ht="13.95" customHeight="1" x14ac:dyDescent="0.25">
      <c r="A95" s="610"/>
      <c r="B95" s="610"/>
      <c r="C95" s="610"/>
      <c r="D95" s="610"/>
      <c r="E95" s="610"/>
      <c r="F95" s="610"/>
      <c r="G95" s="610"/>
      <c r="H95" s="610"/>
      <c r="I95" s="610"/>
      <c r="J95" s="610"/>
      <c r="K95" s="610"/>
      <c r="L95" s="610"/>
      <c r="M95" s="610"/>
      <c r="N95" s="610"/>
      <c r="O95" s="610"/>
      <c r="P95" s="610"/>
      <c r="Q95" s="611"/>
      <c r="R95" s="611"/>
      <c r="S95" s="494"/>
      <c r="T95" s="494"/>
      <c r="U95" s="494"/>
      <c r="V95" s="494"/>
      <c r="W95" s="494"/>
      <c r="X95" s="494"/>
      <c r="Y95" s="495"/>
      <c r="AA95" s="508"/>
      <c r="AB95" s="417"/>
      <c r="AC95" s="541"/>
      <c r="AD95" s="542"/>
      <c r="AE95" s="492"/>
      <c r="AF95" s="493"/>
    </row>
    <row r="96" spans="1:32" ht="13.95" customHeight="1" x14ac:dyDescent="0.25">
      <c r="A96" s="610"/>
      <c r="B96" s="610"/>
      <c r="C96" s="610"/>
      <c r="D96" s="610"/>
      <c r="E96" s="610"/>
      <c r="F96" s="610"/>
      <c r="G96" s="610"/>
      <c r="H96" s="610"/>
      <c r="I96" s="610"/>
      <c r="J96" s="610"/>
      <c r="K96" s="610"/>
      <c r="L96" s="610"/>
      <c r="M96" s="610"/>
      <c r="N96" s="610"/>
      <c r="O96" s="610"/>
      <c r="P96" s="610"/>
      <c r="Q96" s="611"/>
      <c r="R96" s="611"/>
      <c r="S96" s="494"/>
      <c r="T96" s="494"/>
      <c r="U96" s="494"/>
      <c r="V96" s="494"/>
      <c r="W96" s="494"/>
      <c r="X96" s="494"/>
      <c r="Y96" s="495"/>
      <c r="AA96" s="508"/>
      <c r="AB96" s="417"/>
      <c r="AC96" s="541"/>
      <c r="AD96" s="542"/>
      <c r="AE96" s="492"/>
      <c r="AF96" s="493"/>
    </row>
    <row r="97" spans="1:36" ht="13.95" customHeight="1" x14ac:dyDescent="0.25">
      <c r="A97" s="610"/>
      <c r="B97" s="610"/>
      <c r="C97" s="610"/>
      <c r="D97" s="610"/>
      <c r="E97" s="610"/>
      <c r="F97" s="610"/>
      <c r="G97" s="610"/>
      <c r="H97" s="610"/>
      <c r="I97" s="610"/>
      <c r="J97" s="610"/>
      <c r="K97" s="610"/>
      <c r="L97" s="610"/>
      <c r="M97" s="610"/>
      <c r="N97" s="610"/>
      <c r="O97" s="610"/>
      <c r="P97" s="610"/>
      <c r="Q97" s="611"/>
      <c r="R97" s="611"/>
      <c r="S97" s="494"/>
      <c r="T97" s="494"/>
      <c r="U97" s="494"/>
      <c r="V97" s="494"/>
      <c r="W97" s="494"/>
      <c r="X97" s="494"/>
      <c r="Y97" s="495"/>
      <c r="AA97" s="508"/>
      <c r="AB97" s="417"/>
      <c r="AC97" s="541"/>
      <c r="AD97" s="542"/>
      <c r="AE97" s="492"/>
      <c r="AF97" s="493"/>
    </row>
    <row r="98" spans="1:36" ht="13.95" customHeight="1" x14ac:dyDescent="0.25">
      <c r="A98" s="610"/>
      <c r="B98" s="610"/>
      <c r="C98" s="610"/>
      <c r="D98" s="610"/>
      <c r="E98" s="610"/>
      <c r="F98" s="610"/>
      <c r="G98" s="610"/>
      <c r="H98" s="610"/>
      <c r="I98" s="610"/>
      <c r="J98" s="610"/>
      <c r="K98" s="610"/>
      <c r="L98" s="610"/>
      <c r="M98" s="610"/>
      <c r="N98" s="610"/>
      <c r="O98" s="610"/>
      <c r="P98" s="610"/>
      <c r="Q98" s="611"/>
      <c r="R98" s="611"/>
      <c r="S98" s="494"/>
      <c r="T98" s="494"/>
      <c r="U98" s="494"/>
      <c r="V98" s="494"/>
      <c r="W98" s="494"/>
      <c r="X98" s="494"/>
      <c r="Y98" s="495"/>
      <c r="AA98" s="508"/>
      <c r="AB98" s="417"/>
      <c r="AC98" s="541"/>
      <c r="AD98" s="542"/>
      <c r="AE98" s="492"/>
      <c r="AF98" s="493"/>
    </row>
    <row r="99" spans="1:36" ht="13.95" customHeight="1" x14ac:dyDescent="0.25">
      <c r="A99" s="610"/>
      <c r="B99" s="610"/>
      <c r="C99" s="610"/>
      <c r="D99" s="610"/>
      <c r="E99" s="610"/>
      <c r="F99" s="610"/>
      <c r="G99" s="610"/>
      <c r="H99" s="610"/>
      <c r="I99" s="610"/>
      <c r="J99" s="610"/>
      <c r="K99" s="610"/>
      <c r="L99" s="610"/>
      <c r="M99" s="610"/>
      <c r="N99" s="610"/>
      <c r="O99" s="610"/>
      <c r="P99" s="610"/>
      <c r="Q99" s="611"/>
      <c r="R99" s="611"/>
      <c r="S99" s="494"/>
      <c r="T99" s="494"/>
      <c r="U99" s="494"/>
      <c r="V99" s="494"/>
      <c r="W99" s="494"/>
      <c r="X99" s="494"/>
      <c r="Y99" s="495"/>
      <c r="AA99" s="508"/>
      <c r="AB99" s="417"/>
      <c r="AC99" s="541"/>
      <c r="AD99" s="542"/>
      <c r="AE99" s="492"/>
      <c r="AF99" s="493"/>
    </row>
    <row r="100" spans="1:36" s="509" customFormat="1" ht="13.95" customHeight="1" x14ac:dyDescent="0.25">
      <c r="A100" s="698" t="s">
        <v>454</v>
      </c>
      <c r="B100" s="698"/>
      <c r="C100" s="698"/>
      <c r="D100" s="698"/>
      <c r="E100" s="698"/>
      <c r="F100" s="698"/>
      <c r="G100" s="698"/>
      <c r="H100" s="698"/>
      <c r="I100" s="698"/>
      <c r="J100" s="698"/>
      <c r="K100" s="698"/>
      <c r="L100" s="698"/>
      <c r="M100" s="698"/>
      <c r="N100" s="698"/>
      <c r="O100" s="698"/>
      <c r="P100" s="698"/>
      <c r="Q100" s="698"/>
      <c r="R100" s="698"/>
      <c r="S100" s="698"/>
      <c r="T100" s="698"/>
      <c r="U100" s="698"/>
      <c r="V100" s="698"/>
      <c r="W100" s="698"/>
      <c r="X100" s="698"/>
      <c r="Y100" s="510"/>
      <c r="AA100" s="511"/>
      <c r="AC100" s="512"/>
      <c r="AD100" s="513"/>
      <c r="AE100" s="514"/>
      <c r="AF100" s="493"/>
    </row>
    <row r="101" spans="1:36" ht="13.95" customHeight="1" x14ac:dyDescent="0.3">
      <c r="A101" s="699"/>
      <c r="B101" s="699"/>
      <c r="C101" s="699"/>
      <c r="D101" s="699"/>
      <c r="E101" s="699"/>
      <c r="F101" s="699"/>
      <c r="G101" s="699"/>
      <c r="H101" s="699"/>
      <c r="I101" s="699"/>
      <c r="J101" s="699"/>
      <c r="K101" s="699"/>
      <c r="L101" s="699"/>
      <c r="M101" s="699"/>
      <c r="N101" s="699"/>
      <c r="O101" s="699"/>
      <c r="P101" s="699"/>
      <c r="Q101" s="699"/>
      <c r="R101" s="699"/>
      <c r="S101" s="699"/>
      <c r="T101" s="699"/>
      <c r="U101" s="699"/>
      <c r="V101" s="699"/>
      <c r="W101" s="699"/>
      <c r="X101" s="699"/>
    </row>
    <row r="102" spans="1:36" ht="13.95" customHeight="1" x14ac:dyDescent="0.3">
      <c r="A102" s="460" t="s">
        <v>105</v>
      </c>
      <c r="B102" s="461"/>
      <c r="C102" s="461" t="s">
        <v>19</v>
      </c>
      <c r="D102" s="478"/>
      <c r="E102" s="461" t="s">
        <v>16</v>
      </c>
      <c r="F102" s="478"/>
      <c r="G102" s="478"/>
      <c r="H102" s="478"/>
      <c r="I102" s="478"/>
      <c r="J102" s="478"/>
      <c r="K102" s="478"/>
      <c r="L102" s="478"/>
      <c r="M102" s="478"/>
      <c r="N102" s="478"/>
      <c r="O102" s="478"/>
      <c r="P102" s="478"/>
      <c r="Q102" s="478"/>
      <c r="R102" s="478"/>
      <c r="S102" s="478"/>
      <c r="T102" s="478"/>
      <c r="U102" s="478"/>
      <c r="V102" s="478"/>
      <c r="W102" s="478"/>
      <c r="X102" s="479"/>
      <c r="Y102" s="568"/>
      <c r="AA102" s="563"/>
    </row>
    <row r="103" spans="1:36" ht="13.95" customHeight="1" x14ac:dyDescent="0.3">
      <c r="A103" s="572"/>
      <c r="B103" s="433"/>
      <c r="C103" s="573"/>
      <c r="D103" s="488"/>
      <c r="E103" s="453"/>
      <c r="F103" s="497"/>
      <c r="G103" s="760" t="s">
        <v>17</v>
      </c>
      <c r="H103" s="755"/>
      <c r="I103" s="755"/>
      <c r="J103" s="696" t="s">
        <v>449</v>
      </c>
      <c r="K103" s="696"/>
      <c r="L103" s="696"/>
      <c r="M103" s="696"/>
      <c r="N103" s="696"/>
      <c r="O103" s="696"/>
      <c r="P103" s="696"/>
      <c r="Q103" s="696"/>
      <c r="R103" s="696"/>
      <c r="S103" s="696"/>
      <c r="T103" s="696"/>
      <c r="U103" s="696"/>
      <c r="V103" s="696"/>
      <c r="W103" s="696"/>
      <c r="X103" s="697"/>
      <c r="Y103" s="568"/>
      <c r="AA103" s="563"/>
    </row>
    <row r="104" spans="1:36" ht="13.95" customHeight="1" x14ac:dyDescent="0.3">
      <c r="A104" s="572"/>
      <c r="B104" s="433"/>
      <c r="C104" s="573"/>
      <c r="D104" s="488"/>
      <c r="E104" s="453"/>
      <c r="F104" s="497"/>
      <c r="G104" s="695" t="s">
        <v>107</v>
      </c>
      <c r="H104" s="696"/>
      <c r="I104" s="696"/>
      <c r="J104" s="696" t="s">
        <v>444</v>
      </c>
      <c r="K104" s="696"/>
      <c r="L104" s="696"/>
      <c r="M104" s="696"/>
      <c r="N104" s="696"/>
      <c r="O104" s="696"/>
      <c r="P104" s="696"/>
      <c r="Q104" s="696"/>
      <c r="R104" s="696"/>
      <c r="S104" s="696"/>
      <c r="T104" s="696"/>
      <c r="U104" s="696"/>
      <c r="V104" s="696"/>
      <c r="W104" s="696"/>
      <c r="X104" s="697"/>
      <c r="Y104" s="568"/>
      <c r="AA104" s="563"/>
    </row>
    <row r="105" spans="1:36" ht="13.95" customHeight="1" x14ac:dyDescent="0.3">
      <c r="A105" s="572"/>
      <c r="B105" s="433"/>
      <c r="C105" s="573"/>
      <c r="D105" s="434"/>
      <c r="E105" s="573"/>
      <c r="F105" s="434"/>
      <c r="G105" s="695" t="s">
        <v>108</v>
      </c>
      <c r="H105" s="696"/>
      <c r="I105" s="696"/>
      <c r="J105" s="696" t="s">
        <v>21</v>
      </c>
      <c r="K105" s="696"/>
      <c r="L105" s="696"/>
      <c r="M105" s="696"/>
      <c r="N105" s="696"/>
      <c r="O105" s="696"/>
      <c r="P105" s="696"/>
      <c r="Q105" s="696"/>
      <c r="R105" s="696"/>
      <c r="S105" s="696"/>
      <c r="T105" s="696"/>
      <c r="U105" s="696"/>
      <c r="V105" s="696"/>
      <c r="W105" s="696"/>
      <c r="X105" s="697"/>
      <c r="Y105" s="568"/>
      <c r="AA105" s="563"/>
    </row>
    <row r="106" spans="1:36" ht="13.95" customHeight="1" x14ac:dyDescent="0.3">
      <c r="A106" s="572"/>
      <c r="B106" s="433"/>
      <c r="C106" s="573"/>
      <c r="D106" s="434"/>
      <c r="E106" s="573"/>
      <c r="F106" s="434"/>
      <c r="G106" s="695" t="s">
        <v>109</v>
      </c>
      <c r="H106" s="696"/>
      <c r="I106" s="696"/>
      <c r="J106" s="755" t="s">
        <v>450</v>
      </c>
      <c r="K106" s="755"/>
      <c r="L106" s="755"/>
      <c r="M106" s="755"/>
      <c r="N106" s="755"/>
      <c r="O106" s="755"/>
      <c r="P106" s="755"/>
      <c r="Q106" s="755"/>
      <c r="R106" s="755"/>
      <c r="S106" s="755"/>
      <c r="T106" s="755"/>
      <c r="U106" s="755"/>
      <c r="V106" s="755"/>
      <c r="W106" s="755"/>
      <c r="X106" s="756"/>
      <c r="Y106" s="568"/>
      <c r="Z106" s="562"/>
      <c r="AA106" s="563"/>
    </row>
    <row r="107" spans="1:36" ht="13.95" customHeight="1" x14ac:dyDescent="0.3">
      <c r="A107" s="572"/>
      <c r="B107" s="433"/>
      <c r="C107" s="573"/>
      <c r="D107" s="434"/>
      <c r="E107" s="573"/>
      <c r="F107" s="434"/>
      <c r="G107" s="695" t="s">
        <v>110</v>
      </c>
      <c r="H107" s="696"/>
      <c r="I107" s="696"/>
      <c r="J107" s="696" t="s">
        <v>431</v>
      </c>
      <c r="K107" s="696"/>
      <c r="L107" s="696"/>
      <c r="M107" s="696"/>
      <c r="N107" s="696"/>
      <c r="O107" s="696"/>
      <c r="P107" s="696"/>
      <c r="Q107" s="696"/>
      <c r="R107" s="696"/>
      <c r="S107" s="696"/>
      <c r="T107" s="696"/>
      <c r="U107" s="696"/>
      <c r="V107" s="696"/>
      <c r="W107" s="696"/>
      <c r="X107" s="697"/>
      <c r="Y107" s="568"/>
      <c r="Z107" s="562"/>
      <c r="AA107" s="563"/>
    </row>
    <row r="108" spans="1:36" ht="13.95" customHeight="1" x14ac:dyDescent="0.3">
      <c r="A108" s="572"/>
      <c r="B108" s="433"/>
      <c r="C108" s="573"/>
      <c r="D108" s="434"/>
      <c r="E108" s="573"/>
      <c r="F108" s="434"/>
      <c r="G108" s="695" t="s">
        <v>111</v>
      </c>
      <c r="H108" s="696"/>
      <c r="I108" s="696"/>
      <c r="J108" s="696" t="s">
        <v>432</v>
      </c>
      <c r="K108" s="696"/>
      <c r="L108" s="696"/>
      <c r="M108" s="696"/>
      <c r="N108" s="696"/>
      <c r="O108" s="696"/>
      <c r="P108" s="696"/>
      <c r="Q108" s="696"/>
      <c r="R108" s="696"/>
      <c r="S108" s="696"/>
      <c r="T108" s="696"/>
      <c r="U108" s="696"/>
      <c r="V108" s="696"/>
      <c r="W108" s="696"/>
      <c r="X108" s="697"/>
      <c r="Y108" s="568"/>
      <c r="Z108" s="562"/>
      <c r="AA108" s="562"/>
    </row>
    <row r="109" spans="1:36" ht="13.95" customHeight="1" x14ac:dyDescent="0.3">
      <c r="A109" s="572"/>
      <c r="B109" s="433"/>
      <c r="C109" s="573"/>
      <c r="D109" s="488"/>
      <c r="E109" s="453"/>
      <c r="F109" s="497"/>
      <c r="G109" s="695" t="s">
        <v>112</v>
      </c>
      <c r="H109" s="696"/>
      <c r="I109" s="696"/>
      <c r="J109" s="696" t="s">
        <v>453</v>
      </c>
      <c r="K109" s="696"/>
      <c r="L109" s="696"/>
      <c r="M109" s="696"/>
      <c r="N109" s="696"/>
      <c r="O109" s="696"/>
      <c r="P109" s="696"/>
      <c r="Q109" s="696"/>
      <c r="R109" s="696"/>
      <c r="S109" s="696"/>
      <c r="T109" s="696"/>
      <c r="U109" s="696"/>
      <c r="V109" s="696"/>
      <c r="W109" s="696"/>
      <c r="X109" s="697"/>
      <c r="Y109" s="568"/>
      <c r="Z109" s="562"/>
    </row>
    <row r="110" spans="1:36" ht="13.95" customHeight="1" x14ac:dyDescent="0.3">
      <c r="A110" s="572"/>
      <c r="B110" s="433"/>
      <c r="C110" s="573"/>
      <c r="D110" s="488"/>
      <c r="E110" s="453"/>
      <c r="F110" s="497"/>
      <c r="G110" s="695" t="s">
        <v>113</v>
      </c>
      <c r="H110" s="696"/>
      <c r="I110" s="696"/>
      <c r="J110" s="696" t="s">
        <v>451</v>
      </c>
      <c r="K110" s="696"/>
      <c r="L110" s="696"/>
      <c r="M110" s="696"/>
      <c r="N110" s="696"/>
      <c r="O110" s="696"/>
      <c r="P110" s="696"/>
      <c r="Q110" s="696"/>
      <c r="R110" s="696"/>
      <c r="S110" s="696"/>
      <c r="T110" s="696"/>
      <c r="U110" s="696"/>
      <c r="V110" s="696"/>
      <c r="W110" s="696"/>
      <c r="X110" s="697"/>
      <c r="Y110" s="568"/>
      <c r="Z110" s="562"/>
    </row>
    <row r="111" spans="1:36" ht="13.95" customHeight="1" x14ac:dyDescent="0.3">
      <c r="A111" s="572"/>
      <c r="B111" s="433"/>
      <c r="C111" s="573"/>
      <c r="D111" s="488"/>
      <c r="E111" s="453"/>
      <c r="F111" s="497"/>
      <c r="G111" s="695" t="s">
        <v>114</v>
      </c>
      <c r="H111" s="696"/>
      <c r="I111" s="696"/>
      <c r="J111" s="696" t="s">
        <v>412</v>
      </c>
      <c r="K111" s="696"/>
      <c r="L111" s="696"/>
      <c r="M111" s="696"/>
      <c r="N111" s="696"/>
      <c r="O111" s="696"/>
      <c r="P111" s="696"/>
      <c r="Q111" s="696"/>
      <c r="R111" s="696"/>
      <c r="S111" s="696"/>
      <c r="T111" s="696"/>
      <c r="U111" s="696"/>
      <c r="V111" s="696"/>
      <c r="W111" s="696"/>
      <c r="X111" s="697"/>
      <c r="Y111" s="568"/>
      <c r="Z111" s="562"/>
    </row>
    <row r="112" spans="1:36" s="454" customFormat="1" ht="13.95" customHeight="1" x14ac:dyDescent="0.25">
      <c r="A112" s="572"/>
      <c r="B112" s="433"/>
      <c r="C112" s="573"/>
      <c r="D112" s="488"/>
      <c r="E112" s="453"/>
      <c r="F112" s="497"/>
      <c r="G112" s="695" t="s">
        <v>115</v>
      </c>
      <c r="H112" s="696"/>
      <c r="I112" s="696"/>
      <c r="J112" s="696" t="s">
        <v>402</v>
      </c>
      <c r="K112" s="696"/>
      <c r="L112" s="696"/>
      <c r="M112" s="696"/>
      <c r="N112" s="696"/>
      <c r="O112" s="696"/>
      <c r="P112" s="696"/>
      <c r="Q112" s="696"/>
      <c r="R112" s="696"/>
      <c r="S112" s="696"/>
      <c r="T112" s="696"/>
      <c r="U112" s="696"/>
      <c r="V112" s="696"/>
      <c r="W112" s="696"/>
      <c r="X112" s="697"/>
      <c r="Y112" s="568"/>
      <c r="Z112" s="562"/>
      <c r="AA112" s="567"/>
      <c r="AB112" s="435"/>
      <c r="AC112" s="567"/>
      <c r="AD112" s="435"/>
      <c r="AE112" s="567"/>
      <c r="AF112" s="567"/>
      <c r="AG112" s="567"/>
      <c r="AH112" s="567"/>
      <c r="AI112" s="567"/>
      <c r="AJ112" s="567"/>
    </row>
    <row r="113" spans="1:48" s="486" customFormat="1" ht="13.95" customHeight="1" x14ac:dyDescent="0.25">
      <c r="A113" s="572"/>
      <c r="B113" s="433"/>
      <c r="C113" s="573"/>
      <c r="D113" s="434"/>
      <c r="E113" s="573"/>
      <c r="F113" s="434"/>
      <c r="G113" s="695" t="s">
        <v>116</v>
      </c>
      <c r="H113" s="696"/>
      <c r="I113" s="696"/>
      <c r="J113" s="696" t="s">
        <v>445</v>
      </c>
      <c r="K113" s="696"/>
      <c r="L113" s="696"/>
      <c r="M113" s="696"/>
      <c r="N113" s="696"/>
      <c r="O113" s="696"/>
      <c r="P113" s="696"/>
      <c r="Q113" s="696"/>
      <c r="R113" s="696"/>
      <c r="S113" s="696"/>
      <c r="T113" s="696"/>
      <c r="U113" s="696"/>
      <c r="V113" s="696"/>
      <c r="W113" s="696"/>
      <c r="X113" s="697"/>
      <c r="Y113" s="568"/>
      <c r="Z113" s="562"/>
      <c r="AA113" s="567"/>
      <c r="AB113" s="435"/>
      <c r="AC113" s="567"/>
      <c r="AD113" s="435"/>
      <c r="AE113" s="567"/>
      <c r="AF113" s="567"/>
      <c r="AG113" s="567"/>
      <c r="AH113" s="567"/>
      <c r="AI113" s="567"/>
      <c r="AJ113" s="567"/>
      <c r="AK113" s="567"/>
      <c r="AL113" s="567"/>
      <c r="AM113" s="567"/>
      <c r="AN113" s="567"/>
      <c r="AO113" s="567"/>
      <c r="AP113" s="567"/>
      <c r="AQ113" s="567"/>
      <c r="AR113" s="567"/>
      <c r="AS113" s="567"/>
      <c r="AT113" s="567"/>
      <c r="AU113" s="567"/>
      <c r="AV113" s="567"/>
    </row>
    <row r="114" spans="1:48" ht="21.6" customHeight="1" x14ac:dyDescent="0.3">
      <c r="A114" s="905" t="s">
        <v>411</v>
      </c>
      <c r="B114" s="906"/>
      <c r="C114" s="906"/>
      <c r="D114" s="906"/>
      <c r="E114" s="906"/>
      <c r="F114" s="906"/>
      <c r="G114" s="906"/>
      <c r="H114" s="906"/>
      <c r="I114" s="906"/>
      <c r="J114" s="906"/>
      <c r="K114" s="906"/>
      <c r="L114" s="906"/>
      <c r="M114" s="906"/>
      <c r="N114" s="906"/>
      <c r="O114" s="906"/>
      <c r="P114" s="906"/>
      <c r="Q114" s="906"/>
      <c r="R114" s="906"/>
      <c r="S114" s="906"/>
      <c r="T114" s="906"/>
      <c r="U114" s="906"/>
      <c r="V114" s="906"/>
      <c r="W114" s="906"/>
      <c r="X114" s="907"/>
      <c r="Y114" s="475"/>
      <c r="Z114" s="534"/>
    </row>
    <row r="115" spans="1:48" ht="14.7" customHeight="1" x14ac:dyDescent="0.3">
      <c r="A115" s="897" t="s">
        <v>452</v>
      </c>
      <c r="B115" s="898"/>
      <c r="C115" s="898"/>
      <c r="D115" s="898"/>
      <c r="E115" s="898"/>
      <c r="F115" s="898"/>
      <c r="G115" s="898"/>
      <c r="H115" s="898"/>
      <c r="I115" s="898"/>
      <c r="J115" s="898"/>
      <c r="K115" s="898"/>
      <c r="L115" s="898"/>
      <c r="M115" s="898"/>
      <c r="N115" s="898"/>
      <c r="O115" s="898"/>
      <c r="P115" s="898"/>
      <c r="Q115" s="898"/>
      <c r="R115" s="898"/>
      <c r="S115" s="898"/>
      <c r="T115" s="898"/>
      <c r="U115" s="898"/>
      <c r="V115" s="898"/>
      <c r="W115" s="898"/>
      <c r="X115" s="899"/>
      <c r="Y115" s="475"/>
      <c r="Z115" s="534"/>
    </row>
    <row r="116" spans="1:48" ht="14.7" customHeight="1" x14ac:dyDescent="0.3">
      <c r="A116" s="897"/>
      <c r="B116" s="898"/>
      <c r="C116" s="898"/>
      <c r="D116" s="898"/>
      <c r="E116" s="898"/>
      <c r="F116" s="898"/>
      <c r="G116" s="898"/>
      <c r="H116" s="898"/>
      <c r="I116" s="898"/>
      <c r="J116" s="898"/>
      <c r="K116" s="898"/>
      <c r="L116" s="898"/>
      <c r="M116" s="898"/>
      <c r="N116" s="898"/>
      <c r="O116" s="898"/>
      <c r="P116" s="898"/>
      <c r="Q116" s="898"/>
      <c r="R116" s="898"/>
      <c r="S116" s="898"/>
      <c r="T116" s="898"/>
      <c r="U116" s="898"/>
      <c r="V116" s="898"/>
      <c r="W116" s="898"/>
      <c r="X116" s="899"/>
      <c r="Y116" s="475"/>
      <c r="Z116" s="534"/>
    </row>
    <row r="117" spans="1:48" ht="14.7" customHeight="1" x14ac:dyDescent="0.3">
      <c r="A117" s="897"/>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9"/>
      <c r="Y117" s="475"/>
      <c r="Z117" s="534"/>
    </row>
    <row r="118" spans="1:48" ht="14.7" customHeight="1" x14ac:dyDescent="0.3">
      <c r="A118" s="897"/>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9"/>
      <c r="Y118" s="475"/>
      <c r="Z118" s="534"/>
    </row>
    <row r="119" spans="1:48" ht="14.7" customHeight="1" x14ac:dyDescent="0.3">
      <c r="A119" s="897"/>
      <c r="B119" s="898"/>
      <c r="C119" s="898"/>
      <c r="D119" s="898"/>
      <c r="E119" s="898"/>
      <c r="F119" s="898"/>
      <c r="G119" s="898"/>
      <c r="H119" s="898"/>
      <c r="I119" s="898"/>
      <c r="J119" s="898"/>
      <c r="K119" s="898"/>
      <c r="L119" s="898"/>
      <c r="M119" s="898"/>
      <c r="N119" s="898"/>
      <c r="O119" s="898"/>
      <c r="P119" s="898"/>
      <c r="Q119" s="898"/>
      <c r="R119" s="898"/>
      <c r="S119" s="898"/>
      <c r="T119" s="898"/>
      <c r="U119" s="898"/>
      <c r="V119" s="898"/>
      <c r="W119" s="898"/>
      <c r="X119" s="899"/>
      <c r="Y119" s="544"/>
      <c r="Z119" s="534"/>
    </row>
    <row r="120" spans="1:48" ht="14.7" customHeight="1" x14ac:dyDescent="0.3">
      <c r="A120" s="897"/>
      <c r="B120" s="898"/>
      <c r="C120" s="898"/>
      <c r="D120" s="898"/>
      <c r="E120" s="898"/>
      <c r="F120" s="898"/>
      <c r="G120" s="898"/>
      <c r="H120" s="898"/>
      <c r="I120" s="898"/>
      <c r="J120" s="898"/>
      <c r="K120" s="898"/>
      <c r="L120" s="898"/>
      <c r="M120" s="898"/>
      <c r="N120" s="898"/>
      <c r="O120" s="898"/>
      <c r="P120" s="898"/>
      <c r="Q120" s="898"/>
      <c r="R120" s="898"/>
      <c r="S120" s="898"/>
      <c r="T120" s="898"/>
      <c r="U120" s="898"/>
      <c r="V120" s="898"/>
      <c r="W120" s="898"/>
      <c r="X120" s="899"/>
      <c r="Y120" s="475"/>
      <c r="Z120" s="534"/>
    </row>
    <row r="121" spans="1:48" ht="14.7" customHeight="1" x14ac:dyDescent="0.3">
      <c r="A121" s="900"/>
      <c r="B121" s="901"/>
      <c r="C121" s="901"/>
      <c r="D121" s="901"/>
      <c r="E121" s="901"/>
      <c r="F121" s="901"/>
      <c r="G121" s="901"/>
      <c r="H121" s="901"/>
      <c r="I121" s="901"/>
      <c r="J121" s="901"/>
      <c r="K121" s="901"/>
      <c r="L121" s="901"/>
      <c r="M121" s="901"/>
      <c r="N121" s="901"/>
      <c r="O121" s="901"/>
      <c r="P121" s="901"/>
      <c r="Q121" s="901"/>
      <c r="R121" s="901"/>
      <c r="S121" s="901"/>
      <c r="T121" s="901"/>
      <c r="U121" s="901"/>
      <c r="V121" s="901"/>
      <c r="W121" s="901"/>
      <c r="X121" s="902"/>
      <c r="Y121" s="475"/>
      <c r="Z121" s="534"/>
    </row>
    <row r="122" spans="1:48" ht="14.7" customHeight="1" x14ac:dyDescent="0.3">
      <c r="A122" s="601"/>
      <c r="B122" s="601"/>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475"/>
      <c r="Z122" s="534"/>
    </row>
    <row r="123" spans="1:48" ht="14.7" customHeight="1" x14ac:dyDescent="0.3">
      <c r="A123" s="601"/>
      <c r="B123" s="601"/>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475"/>
      <c r="Z123" s="534"/>
    </row>
    <row r="124" spans="1:48" ht="14.7" customHeight="1" x14ac:dyDescent="0.3">
      <c r="A124" s="601"/>
      <c r="B124" s="601"/>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475"/>
      <c r="Z124" s="534"/>
    </row>
    <row r="125" spans="1:48" ht="13.95" customHeight="1" x14ac:dyDescent="0.25">
      <c r="A125" s="432" t="s">
        <v>443</v>
      </c>
      <c r="B125" s="447"/>
      <c r="C125" s="447"/>
      <c r="D125" s="447"/>
      <c r="E125" s="447"/>
      <c r="F125" s="447"/>
      <c r="G125" s="447"/>
      <c r="H125" s="447"/>
      <c r="I125" s="447"/>
      <c r="J125" s="447"/>
      <c r="K125" s="447"/>
      <c r="L125" s="447"/>
      <c r="M125" s="447"/>
      <c r="N125" s="447"/>
      <c r="O125" s="447"/>
      <c r="P125" s="447"/>
      <c r="Q125" s="447"/>
      <c r="R125" s="447"/>
      <c r="S125" s="447"/>
      <c r="T125" s="447"/>
      <c r="U125" s="447"/>
      <c r="V125" s="447"/>
      <c r="W125" s="447"/>
      <c r="X125" s="447"/>
      <c r="Y125" s="487"/>
      <c r="Z125" s="538"/>
      <c r="AA125" s="487"/>
      <c r="AB125" s="487"/>
      <c r="AD125" s="417"/>
    </row>
    <row r="126" spans="1:48" ht="13.95" customHeight="1" x14ac:dyDescent="0.3">
      <c r="A126" s="771" t="s">
        <v>459</v>
      </c>
      <c r="B126" s="772"/>
      <c r="C126" s="772"/>
      <c r="D126" s="772"/>
      <c r="E126" s="772"/>
      <c r="F126" s="772"/>
      <c r="G126" s="772"/>
      <c r="H126" s="772"/>
      <c r="I126" s="772"/>
      <c r="J126" s="772"/>
      <c r="K126" s="772"/>
      <c r="L126" s="772"/>
      <c r="M126" s="772"/>
      <c r="N126" s="772"/>
      <c r="O126" s="772"/>
      <c r="P126" s="773"/>
      <c r="Q126" s="765" t="s">
        <v>460</v>
      </c>
      <c r="R126" s="766"/>
      <c r="S126" s="766"/>
      <c r="T126" s="891"/>
      <c r="U126" s="765" t="s">
        <v>461</v>
      </c>
      <c r="V126" s="766"/>
      <c r="W126" s="766"/>
      <c r="X126" s="767"/>
      <c r="Y126" s="448"/>
      <c r="AD126" s="417"/>
    </row>
    <row r="127" spans="1:48" ht="13.95" customHeight="1" x14ac:dyDescent="0.3">
      <c r="A127" s="762" t="s">
        <v>464</v>
      </c>
      <c r="B127" s="696"/>
      <c r="C127" s="696"/>
      <c r="D127" s="696"/>
      <c r="E127" s="696"/>
      <c r="F127" s="696"/>
      <c r="G127" s="696"/>
      <c r="H127" s="696"/>
      <c r="I127" s="696"/>
      <c r="J127" s="696"/>
      <c r="K127" s="696"/>
      <c r="L127" s="696"/>
      <c r="M127" s="696"/>
      <c r="N127" s="696"/>
      <c r="O127" s="696"/>
      <c r="P127" s="763"/>
      <c r="Q127" s="885" t="s">
        <v>244</v>
      </c>
      <c r="R127" s="886"/>
      <c r="S127" s="886"/>
      <c r="T127" s="892"/>
      <c r="U127" s="768"/>
      <c r="V127" s="769"/>
      <c r="W127" s="769"/>
      <c r="X127" s="770"/>
      <c r="Y127" s="448"/>
      <c r="AD127" s="417"/>
    </row>
    <row r="128" spans="1:48" ht="13.95" customHeight="1" x14ac:dyDescent="0.3">
      <c r="A128" s="762" t="s">
        <v>465</v>
      </c>
      <c r="B128" s="696"/>
      <c r="C128" s="696"/>
      <c r="D128" s="696"/>
      <c r="E128" s="696"/>
      <c r="F128" s="696"/>
      <c r="G128" s="696"/>
      <c r="H128" s="696"/>
      <c r="I128" s="696"/>
      <c r="J128" s="696"/>
      <c r="K128" s="696"/>
      <c r="L128" s="696"/>
      <c r="M128" s="696"/>
      <c r="N128" s="696"/>
      <c r="O128" s="696"/>
      <c r="P128" s="763"/>
      <c r="Q128" s="885" t="s">
        <v>244</v>
      </c>
      <c r="R128" s="886"/>
      <c r="S128" s="886"/>
      <c r="T128" s="892"/>
      <c r="U128" s="768"/>
      <c r="V128" s="769"/>
      <c r="W128" s="769"/>
      <c r="X128" s="770"/>
      <c r="Y128" s="448"/>
      <c r="AD128" s="417"/>
    </row>
    <row r="129" spans="1:48" ht="13.95" customHeight="1" x14ac:dyDescent="0.3">
      <c r="A129" s="762" t="s">
        <v>466</v>
      </c>
      <c r="B129" s="696"/>
      <c r="C129" s="696"/>
      <c r="D129" s="696"/>
      <c r="E129" s="696"/>
      <c r="F129" s="696"/>
      <c r="G129" s="696"/>
      <c r="H129" s="696"/>
      <c r="I129" s="696"/>
      <c r="J129" s="696"/>
      <c r="K129" s="696"/>
      <c r="L129" s="696"/>
      <c r="M129" s="696"/>
      <c r="N129" s="696"/>
      <c r="O129" s="696"/>
      <c r="P129" s="763"/>
      <c r="Q129" s="768"/>
      <c r="R129" s="769"/>
      <c r="S129" s="769"/>
      <c r="T129" s="893"/>
      <c r="U129" s="885" t="s">
        <v>244</v>
      </c>
      <c r="V129" s="886"/>
      <c r="W129" s="886"/>
      <c r="X129" s="887"/>
      <c r="Y129" s="448"/>
      <c r="AD129" s="417"/>
    </row>
    <row r="130" spans="1:48" ht="13.95" customHeight="1" x14ac:dyDescent="0.3">
      <c r="A130" s="685" t="s">
        <v>467</v>
      </c>
      <c r="B130" s="686"/>
      <c r="C130" s="686"/>
      <c r="D130" s="686"/>
      <c r="E130" s="686"/>
      <c r="F130" s="686"/>
      <c r="G130" s="686"/>
      <c r="H130" s="686"/>
      <c r="I130" s="686"/>
      <c r="J130" s="686"/>
      <c r="K130" s="686"/>
      <c r="L130" s="686"/>
      <c r="M130" s="686"/>
      <c r="N130" s="686"/>
      <c r="O130" s="686"/>
      <c r="P130" s="764"/>
      <c r="Q130" s="894"/>
      <c r="R130" s="895"/>
      <c r="S130" s="895"/>
      <c r="T130" s="896"/>
      <c r="U130" s="888" t="s">
        <v>244</v>
      </c>
      <c r="V130" s="889"/>
      <c r="W130" s="889"/>
      <c r="X130" s="890"/>
      <c r="Y130" s="448"/>
      <c r="AD130" s="417"/>
    </row>
    <row r="131" spans="1:48" s="418" customFormat="1" ht="13.95" customHeight="1" x14ac:dyDescent="0.3">
      <c r="A131" s="564" t="s">
        <v>487</v>
      </c>
      <c r="B131" s="459"/>
      <c r="C131" s="459"/>
      <c r="D131" s="459"/>
      <c r="E131" s="459"/>
      <c r="F131" s="459"/>
      <c r="G131" s="459"/>
      <c r="H131" s="459"/>
      <c r="I131" s="459"/>
      <c r="J131" s="459"/>
      <c r="K131" s="459"/>
      <c r="L131" s="459"/>
      <c r="M131" s="459"/>
      <c r="N131" s="459"/>
      <c r="O131" s="459"/>
      <c r="P131" s="459"/>
      <c r="Q131" s="459"/>
      <c r="R131" s="459"/>
      <c r="S131" s="446"/>
      <c r="T131" s="446"/>
      <c r="U131" s="446"/>
      <c r="V131" s="446"/>
      <c r="W131" s="446"/>
      <c r="X131" s="446"/>
      <c r="Y131" s="553"/>
      <c r="Z131" s="537"/>
      <c r="AA131" s="489"/>
      <c r="AB131" s="490"/>
      <c r="AC131" s="417"/>
      <c r="AD131" s="419"/>
      <c r="AE131" s="417"/>
      <c r="AF131" s="417"/>
      <c r="AG131" s="417"/>
      <c r="AH131" s="417"/>
      <c r="AI131" s="417"/>
      <c r="AJ131" s="417"/>
      <c r="AK131" s="417"/>
      <c r="AL131" s="417"/>
      <c r="AM131" s="417"/>
      <c r="AN131" s="417"/>
      <c r="AO131" s="417"/>
      <c r="AP131" s="417"/>
      <c r="AQ131" s="417"/>
      <c r="AR131" s="417"/>
      <c r="AS131" s="417"/>
      <c r="AT131" s="417"/>
      <c r="AU131" s="417"/>
      <c r="AV131" s="417"/>
    </row>
    <row r="132" spans="1:48" s="418" customFormat="1" ht="13.95" customHeight="1" x14ac:dyDescent="0.3">
      <c r="A132" s="564"/>
      <c r="B132" s="459"/>
      <c r="C132" s="459"/>
      <c r="D132" s="459"/>
      <c r="E132" s="459"/>
      <c r="F132" s="459"/>
      <c r="G132" s="459"/>
      <c r="H132" s="459"/>
      <c r="I132" s="459"/>
      <c r="J132" s="459"/>
      <c r="K132" s="459"/>
      <c r="L132" s="459"/>
      <c r="M132" s="459"/>
      <c r="N132" s="459"/>
      <c r="O132" s="459"/>
      <c r="P132" s="459"/>
      <c r="Q132" s="459"/>
      <c r="R132" s="459"/>
      <c r="S132" s="446"/>
      <c r="T132" s="446"/>
      <c r="U132" s="446"/>
      <c r="V132" s="446"/>
      <c r="W132" s="446"/>
      <c r="X132" s="446"/>
      <c r="Y132" s="553"/>
      <c r="Z132" s="537"/>
      <c r="AA132" s="489"/>
      <c r="AB132" s="490"/>
      <c r="AC132" s="417"/>
      <c r="AD132" s="419"/>
      <c r="AE132" s="417"/>
      <c r="AF132" s="417"/>
      <c r="AG132" s="417"/>
      <c r="AH132" s="417"/>
      <c r="AI132" s="417"/>
      <c r="AJ132" s="417"/>
      <c r="AK132" s="417"/>
      <c r="AL132" s="417"/>
      <c r="AM132" s="417"/>
      <c r="AN132" s="417"/>
      <c r="AO132" s="417"/>
      <c r="AP132" s="417"/>
      <c r="AQ132" s="417"/>
      <c r="AR132" s="417"/>
      <c r="AS132" s="417"/>
      <c r="AT132" s="417"/>
      <c r="AU132" s="417"/>
      <c r="AV132" s="417"/>
    </row>
    <row r="133" spans="1:48" ht="14.7" customHeight="1" x14ac:dyDescent="0.3">
      <c r="A133" s="601"/>
      <c r="B133" s="601"/>
      <c r="C133" s="601"/>
      <c r="D133" s="601"/>
      <c r="E133" s="601"/>
      <c r="F133" s="601"/>
      <c r="G133" s="601"/>
      <c r="H133" s="601"/>
      <c r="I133" s="601"/>
      <c r="J133" s="601"/>
      <c r="K133" s="601"/>
      <c r="L133" s="601"/>
      <c r="M133" s="601"/>
      <c r="N133" s="601"/>
      <c r="O133" s="601"/>
      <c r="P133" s="601"/>
      <c r="Q133" s="601"/>
      <c r="R133" s="601"/>
      <c r="S133" s="601"/>
      <c r="T133" s="601"/>
      <c r="U133" s="601"/>
      <c r="V133" s="601"/>
      <c r="W133" s="601"/>
      <c r="X133" s="601"/>
      <c r="Y133" s="475"/>
      <c r="Z133" s="534"/>
    </row>
    <row r="134" spans="1:48" ht="13.95" customHeight="1" x14ac:dyDescent="0.3">
      <c r="A134" s="432" t="s">
        <v>462</v>
      </c>
      <c r="B134" s="455"/>
      <c r="C134" s="455"/>
      <c r="D134" s="455"/>
      <c r="E134" s="455"/>
      <c r="F134" s="455"/>
      <c r="G134" s="455"/>
      <c r="H134" s="455"/>
      <c r="I134" s="455"/>
      <c r="J134" s="455"/>
      <c r="K134" s="455"/>
      <c r="L134" s="455"/>
      <c r="M134" s="455"/>
      <c r="N134" s="455"/>
      <c r="O134" s="455"/>
      <c r="P134" s="455"/>
      <c r="Q134" s="455"/>
      <c r="R134" s="455"/>
      <c r="S134" s="455"/>
      <c r="T134" s="455"/>
      <c r="U134" s="455"/>
      <c r="V134" s="455"/>
      <c r="W134" s="455"/>
      <c r="X134" s="455"/>
      <c r="Y134" s="568"/>
      <c r="Z134" s="532"/>
    </row>
    <row r="135" spans="1:48" ht="13.95" customHeight="1" x14ac:dyDescent="0.3">
      <c r="A135" s="789"/>
      <c r="B135" s="790"/>
      <c r="C135" s="791"/>
      <c r="D135" s="620"/>
      <c r="E135" s="621"/>
      <c r="F135" s="621"/>
      <c r="G135" s="621"/>
      <c r="H135" s="621"/>
      <c r="I135" s="621"/>
      <c r="J135" s="621"/>
      <c r="K135" s="621"/>
      <c r="L135" s="621"/>
      <c r="M135" s="621"/>
      <c r="N135" s="621"/>
      <c r="O135" s="621"/>
      <c r="P135" s="621"/>
      <c r="Q135" s="621"/>
      <c r="R135" s="621"/>
      <c r="S135" s="621"/>
      <c r="T135" s="621"/>
      <c r="U135" s="621"/>
      <c r="V135" s="621"/>
      <c r="W135" s="621"/>
      <c r="X135" s="826"/>
    </row>
    <row r="136" spans="1:48" ht="13.95" customHeight="1" x14ac:dyDescent="0.3">
      <c r="A136" s="786" t="str">
        <f>IF(AND($A$135="X",$I$2&gt;=0.25,$I$2&lt;=0.299),"One",IF(AND($A$135="X",$I$2&gt;=0.3,$I$2&lt;=0.349),"Two",IF(AND($A$135="X",$I$2&gt;=0.35,$I$2&lt;=0.999),"Three",IF(AND($A$135="X",$I$2&gt;0.999),"Four",""))))</f>
        <v/>
      </c>
      <c r="B136" s="787"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C136" s="788"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D136" s="783" t="s">
        <v>468</v>
      </c>
      <c r="E136" s="784"/>
      <c r="F136" s="784"/>
      <c r="G136" s="784"/>
      <c r="H136" s="784"/>
      <c r="I136" s="784"/>
      <c r="J136" s="784"/>
      <c r="K136" s="784"/>
      <c r="L136" s="784"/>
      <c r="M136" s="784"/>
      <c r="N136" s="784"/>
      <c r="O136" s="784"/>
      <c r="P136" s="784"/>
      <c r="Q136" s="784"/>
      <c r="R136" s="784"/>
      <c r="S136" s="784"/>
      <c r="T136" s="784"/>
      <c r="U136" s="784"/>
      <c r="V136" s="784"/>
      <c r="W136" s="784"/>
      <c r="X136" s="785"/>
    </row>
    <row r="137" spans="1:48" ht="13.95" customHeight="1" x14ac:dyDescent="0.3">
      <c r="A137" s="774" t="str">
        <f>IF(AND($A$135="X",$A$136="One",$I$2&gt;=0.25,$I$2&lt;=0.299),0,IF(AND($A$135="X",$A$136="Two",$I$2&gt;=0.3,$I$2&lt;=0.349),1000,IF(AND($A$135="X",$A$136="Three",$I$2&gt;=0.35,$I$2&lt;=0.999),2000,IF(AND($A$135="X",$I$2&gt;0.999),5000,""))))</f>
        <v/>
      </c>
      <c r="B137" s="775"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C137" s="776"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D137" s="777" t="s">
        <v>469</v>
      </c>
      <c r="E137" s="778"/>
      <c r="F137" s="778"/>
      <c r="G137" s="778"/>
      <c r="H137" s="778"/>
      <c r="I137" s="778"/>
      <c r="J137" s="778"/>
      <c r="K137" s="778"/>
      <c r="L137" s="778"/>
      <c r="M137" s="778"/>
      <c r="N137" s="778"/>
      <c r="O137" s="778"/>
      <c r="P137" s="778"/>
      <c r="Q137" s="778"/>
      <c r="R137" s="778"/>
      <c r="S137" s="778"/>
      <c r="T137" s="778"/>
      <c r="U137" s="778"/>
      <c r="V137" s="778"/>
      <c r="W137" s="778"/>
      <c r="X137" s="779"/>
      <c r="Z137" s="533"/>
    </row>
    <row r="138" spans="1:48" ht="13.95" customHeight="1" x14ac:dyDescent="0.3">
      <c r="A138" s="550"/>
      <c r="B138" s="550"/>
      <c r="C138" s="550"/>
      <c r="D138" s="551"/>
      <c r="E138" s="551"/>
      <c r="F138" s="551"/>
      <c r="G138" s="551"/>
      <c r="H138" s="551"/>
      <c r="I138" s="551"/>
      <c r="J138" s="551"/>
      <c r="K138" s="551"/>
      <c r="L138" s="551"/>
      <c r="M138" s="551"/>
      <c r="N138" s="551"/>
      <c r="O138" s="551"/>
      <c r="P138" s="551"/>
      <c r="Q138" s="551"/>
      <c r="R138" s="551"/>
      <c r="S138" s="551"/>
      <c r="T138" s="551"/>
      <c r="U138" s="551"/>
      <c r="V138" s="551"/>
      <c r="W138" s="551"/>
      <c r="X138" s="551"/>
      <c r="Z138" s="533"/>
    </row>
    <row r="139" spans="1:48" ht="13.95" customHeight="1" x14ac:dyDescent="0.3">
      <c r="A139" s="550"/>
      <c r="B139" s="550"/>
      <c r="C139" s="550"/>
      <c r="D139" s="551"/>
      <c r="E139" s="551"/>
      <c r="F139" s="551"/>
      <c r="G139" s="551"/>
      <c r="H139" s="551"/>
      <c r="I139" s="551"/>
      <c r="J139" s="551"/>
      <c r="K139" s="551"/>
      <c r="L139" s="551"/>
      <c r="M139" s="551"/>
      <c r="N139" s="551"/>
      <c r="O139" s="551"/>
      <c r="P139" s="551"/>
      <c r="Q139" s="551"/>
      <c r="R139" s="551"/>
      <c r="S139" s="551"/>
      <c r="T139" s="551"/>
      <c r="U139" s="551"/>
      <c r="V139" s="551"/>
      <c r="W139" s="551"/>
      <c r="X139" s="551"/>
      <c r="Z139" s="533"/>
    </row>
    <row r="140" spans="1:48" ht="13.95" customHeight="1" x14ac:dyDescent="0.3">
      <c r="A140" s="436"/>
      <c r="B140" s="436"/>
      <c r="C140" s="436"/>
      <c r="D140" s="437"/>
      <c r="E140" s="437"/>
      <c r="F140" s="437"/>
      <c r="G140" s="437"/>
      <c r="H140" s="437"/>
      <c r="I140" s="437"/>
      <c r="J140" s="437"/>
      <c r="K140" s="437"/>
      <c r="L140" s="437"/>
      <c r="M140" s="437"/>
      <c r="N140" s="437"/>
      <c r="O140" s="437"/>
      <c r="P140" s="437"/>
      <c r="Q140" s="437"/>
      <c r="R140" s="437"/>
      <c r="S140" s="437"/>
      <c r="T140" s="437"/>
      <c r="U140" s="437"/>
      <c r="V140" s="437"/>
      <c r="W140" s="437"/>
      <c r="X140" s="437"/>
      <c r="Z140" s="533"/>
    </row>
    <row r="141" spans="1:48" ht="13.95" customHeight="1" x14ac:dyDescent="0.3">
      <c r="A141" s="432" t="s">
        <v>463</v>
      </c>
      <c r="B141" s="449"/>
      <c r="C141" s="449"/>
      <c r="D141" s="450"/>
      <c r="E141" s="450"/>
      <c r="F141" s="450"/>
      <c r="G141" s="450"/>
      <c r="H141" s="596"/>
      <c r="I141" s="596"/>
      <c r="J141" s="596"/>
      <c r="K141" s="596"/>
      <c r="L141" s="596"/>
      <c r="M141" s="596"/>
      <c r="N141" s="596"/>
      <c r="O141" s="596"/>
      <c r="Z141" s="533"/>
    </row>
    <row r="142" spans="1:48" ht="13.95" customHeight="1" x14ac:dyDescent="0.3">
      <c r="A142" s="802"/>
      <c r="B142" s="803"/>
      <c r="C142" s="804"/>
      <c r="D142" s="620"/>
      <c r="E142" s="621"/>
      <c r="F142" s="621"/>
      <c r="G142" s="621"/>
      <c r="H142" s="621"/>
      <c r="I142" s="621"/>
      <c r="J142" s="621"/>
      <c r="K142" s="621"/>
      <c r="L142" s="621"/>
      <c r="M142" s="621"/>
      <c r="N142" s="621"/>
      <c r="O142" s="621"/>
      <c r="P142" s="621"/>
      <c r="Q142" s="621"/>
      <c r="R142" s="621"/>
      <c r="S142" s="621"/>
      <c r="T142" s="621"/>
      <c r="U142" s="621"/>
      <c r="V142" s="621"/>
      <c r="W142" s="621"/>
      <c r="X142" s="826"/>
      <c r="Z142" s="532"/>
    </row>
    <row r="143" spans="1:48" ht="13.95" customHeight="1" x14ac:dyDescent="0.3">
      <c r="A143" s="786" t="str">
        <f>IF(AND($A$142="X",$I$2&gt;=0.25,$I$2&lt;=0.299),"One",IF(AND($A$142="X",$I$2&gt;=0.3,$I$2&lt;=0.349),"Two",IF(AND($A$142="X",$I$2&gt;=0.35,$I$2&lt;=0.999),"Three",IF(AND($A$142="X",$I$2&gt;0.999),"Four",""))))</f>
        <v/>
      </c>
      <c r="B143" s="787"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C143" s="788"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D143" s="783" t="s">
        <v>468</v>
      </c>
      <c r="E143" s="784"/>
      <c r="F143" s="784"/>
      <c r="G143" s="784"/>
      <c r="H143" s="784"/>
      <c r="I143" s="784"/>
      <c r="J143" s="784"/>
      <c r="K143" s="784"/>
      <c r="L143" s="784"/>
      <c r="M143" s="784"/>
      <c r="N143" s="784"/>
      <c r="O143" s="784"/>
      <c r="P143" s="784"/>
      <c r="Q143" s="784"/>
      <c r="R143" s="784"/>
      <c r="S143" s="784"/>
      <c r="T143" s="784"/>
      <c r="U143" s="784"/>
      <c r="V143" s="784"/>
      <c r="W143" s="784"/>
      <c r="X143" s="785"/>
    </row>
    <row r="144" spans="1:48" ht="13.95" customHeight="1" x14ac:dyDescent="0.3">
      <c r="A144" s="774" t="str">
        <f>IF(AND($A$142="X",$A$143="One",$I$2&gt;=0.25,$I$2&lt;=0.299),0,IF(AND($A$142="X",$A$143="Two",$I$2&gt;=0.3,$I$2&lt;=0.349),350,IF(AND($A$142="X",$A$143="Three",$I$2&gt;=0.35,$I$2&lt;=0.999),550,IF(AND($A$142="X",$I$2&gt;0.999),1000,""))))</f>
        <v/>
      </c>
      <c r="B144" s="775"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C144" s="776" t="e">
        <f>IF(AND(#REF!=0,$I$2&gt;=0.1,$I$2&lt;=1),"Level One: 10% to 19.9% Better Than Code",IF(AND(#REF!=1,$I$2&gt;=0.1,$I$2&lt;=1),"Level One: 10% to 19.9% Better Than Code",IF(AND(#REF!=2,$I$2&gt;=0.1,$I$2&lt;0.2),"Level One: 10% to 19.9% Better Than Code",IF(AND(#REF!=2,$I$2&gt;=0.2,$I$2&lt;=1),"Level Two: 20% to 29.9% Better Than Code",IF(AND(#REF!=3,$I$2&gt;=0.1,$I$2&lt;0.2),"Level One: 10% to 19.9% Better Than Code",IF(AND(#REF!=3,$I$2&gt;=0.2,$I$2&lt;0.3),"Level Two: 20% to 29.9% Better Than Code",IF(AND(#REF!=3,$I$2&gt;=0.3,$I$2&lt;=1),"Level Three: 30% to 39.9% Better Than Code",IF(AND(#REF!=4,$I$2&gt;=0.2,$I$2&lt;0.3),"Level Two: 20% to 29.9% Better Than Code",IF(AND(#REF!=3,$I$2&gt;=0.3,$I$2&lt;=1),"Level Three: 30% to 39.9% Better Than Code",IF(AND(#REF!=4,$I$2&gt;=0.1,$I$2&lt;0.2),"Level One: 10% to 19.9% Better Than Code",IF(AND(#REF!=4,$I$2&gt;=0.2,$I$2&lt;0.3),"Level Two: 20% to 29.9% Better Than Code",IF(AND(#REF!=4,$I$2&gt;=0.3,$I$2&lt;0.4),"Level Three: 30% to 39.9% Better Than Code",IF(AND(#REF!=4,$I$2&gt;=0.4,$I$2&lt;=1),"Level Four: 40% to 100% Better Than Code","Not Qualified")))))))))))))</f>
        <v>#REF!</v>
      </c>
      <c r="D144" s="777" t="s">
        <v>469</v>
      </c>
      <c r="E144" s="778"/>
      <c r="F144" s="778"/>
      <c r="G144" s="778"/>
      <c r="H144" s="778"/>
      <c r="I144" s="778"/>
      <c r="J144" s="778"/>
      <c r="K144" s="778"/>
      <c r="L144" s="778"/>
      <c r="M144" s="778"/>
      <c r="N144" s="778"/>
      <c r="O144" s="778"/>
      <c r="P144" s="778"/>
      <c r="Q144" s="778"/>
      <c r="R144" s="778"/>
      <c r="S144" s="778"/>
      <c r="T144" s="778"/>
      <c r="U144" s="778"/>
      <c r="V144" s="778"/>
      <c r="W144" s="778"/>
      <c r="X144" s="779"/>
      <c r="Z144" s="533"/>
    </row>
    <row r="145" spans="1:48" ht="13.95" customHeight="1" x14ac:dyDescent="0.3">
      <c r="A145" s="550"/>
      <c r="B145" s="550"/>
      <c r="C145" s="550"/>
      <c r="D145" s="551"/>
      <c r="E145" s="551"/>
      <c r="F145" s="551"/>
      <c r="G145" s="551"/>
      <c r="H145" s="551"/>
      <c r="I145" s="551"/>
      <c r="J145" s="551"/>
      <c r="K145" s="551"/>
      <c r="L145" s="551"/>
      <c r="M145" s="551"/>
      <c r="N145" s="551"/>
      <c r="O145" s="551"/>
      <c r="P145" s="551"/>
      <c r="Q145" s="551"/>
      <c r="R145" s="551"/>
      <c r="S145" s="551"/>
      <c r="T145" s="551"/>
      <c r="U145" s="551"/>
      <c r="V145" s="551"/>
      <c r="W145" s="551"/>
      <c r="X145" s="551"/>
      <c r="Z145" s="533"/>
    </row>
    <row r="146" spans="1:48" ht="13.95" customHeight="1" x14ac:dyDescent="0.3">
      <c r="A146" s="550"/>
      <c r="B146" s="550"/>
      <c r="C146" s="550"/>
      <c r="D146" s="551"/>
      <c r="E146" s="551"/>
      <c r="F146" s="551"/>
      <c r="G146" s="551"/>
      <c r="H146" s="551"/>
      <c r="I146" s="551"/>
      <c r="J146" s="551"/>
      <c r="K146" s="551"/>
      <c r="L146" s="551"/>
      <c r="M146" s="551"/>
      <c r="N146" s="551"/>
      <c r="O146" s="551"/>
      <c r="P146" s="551"/>
      <c r="Q146" s="551"/>
      <c r="R146" s="551"/>
      <c r="S146" s="551"/>
      <c r="T146" s="551"/>
      <c r="U146" s="551"/>
      <c r="V146" s="551"/>
      <c r="W146" s="551"/>
      <c r="X146" s="551"/>
      <c r="Z146" s="533"/>
    </row>
    <row r="147" spans="1:48" ht="13.95" customHeight="1" x14ac:dyDescent="0.3">
      <c r="A147" s="550"/>
      <c r="B147" s="550"/>
      <c r="C147" s="550"/>
      <c r="D147" s="551"/>
      <c r="E147" s="551"/>
      <c r="F147" s="551"/>
      <c r="G147" s="551"/>
      <c r="H147" s="551"/>
      <c r="I147" s="551"/>
      <c r="J147" s="551"/>
      <c r="K147" s="551"/>
      <c r="L147" s="551"/>
      <c r="M147" s="551"/>
      <c r="N147" s="551"/>
      <c r="O147" s="551"/>
      <c r="P147" s="551"/>
      <c r="Q147" s="551"/>
      <c r="R147" s="551"/>
      <c r="S147" s="551"/>
      <c r="T147" s="551"/>
      <c r="U147" s="551"/>
      <c r="V147" s="551"/>
      <c r="W147" s="551"/>
      <c r="X147" s="551"/>
      <c r="Z147" s="533"/>
    </row>
    <row r="148" spans="1:48" ht="13.95" customHeight="1" x14ac:dyDescent="0.3">
      <c r="A148" s="832" t="s">
        <v>473</v>
      </c>
      <c r="B148" s="832"/>
      <c r="C148" s="832"/>
      <c r="D148" s="832"/>
      <c r="E148" s="832"/>
      <c r="F148" s="832"/>
      <c r="G148" s="832"/>
      <c r="H148" s="832"/>
      <c r="I148" s="832"/>
      <c r="J148" s="832"/>
      <c r="K148" s="832"/>
      <c r="L148" s="832"/>
      <c r="M148" s="832"/>
      <c r="N148" s="832"/>
      <c r="O148" s="832"/>
      <c r="P148" s="832"/>
      <c r="Q148" s="832"/>
      <c r="R148" s="832"/>
      <c r="S148" s="832"/>
      <c r="T148" s="832"/>
      <c r="U148" s="832"/>
      <c r="V148" s="832"/>
      <c r="W148" s="832"/>
      <c r="X148" s="832"/>
      <c r="Z148" s="533"/>
    </row>
    <row r="149" spans="1:48" ht="13.95" customHeight="1" x14ac:dyDescent="0.3">
      <c r="A149" s="584"/>
      <c r="B149" s="578"/>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9"/>
      <c r="Z149" s="533"/>
    </row>
    <row r="150" spans="1:48" s="420" customFormat="1" ht="13.95" customHeight="1" x14ac:dyDescent="0.25">
      <c r="A150" s="903" t="s">
        <v>474</v>
      </c>
      <c r="B150" s="904"/>
      <c r="C150" s="904"/>
      <c r="D150" s="904"/>
      <c r="E150" s="589"/>
      <c r="F150" s="603"/>
      <c r="G150" s="577"/>
      <c r="H150" s="603" t="s">
        <v>471</v>
      </c>
      <c r="I150" s="585"/>
      <c r="J150" s="577"/>
      <c r="K150" s="603" t="s">
        <v>472</v>
      </c>
      <c r="L150" s="603"/>
      <c r="M150" s="603"/>
      <c r="N150" s="603"/>
      <c r="O150" s="603"/>
      <c r="P150" s="603"/>
      <c r="Q150" s="586"/>
      <c r="R150" s="603"/>
      <c r="S150" s="603"/>
      <c r="T150" s="603"/>
      <c r="U150" s="603"/>
      <c r="V150" s="587"/>
      <c r="W150" s="587"/>
      <c r="X150" s="588"/>
      <c r="Z150" s="522"/>
      <c r="AB150" s="421"/>
      <c r="AD150" s="421"/>
    </row>
    <row r="151" spans="1:48" ht="13.95" customHeight="1" x14ac:dyDescent="0.3">
      <c r="A151" s="580"/>
      <c r="B151" s="600"/>
      <c r="C151" s="581"/>
      <c r="D151" s="581"/>
      <c r="E151" s="595"/>
      <c r="F151" s="595"/>
      <c r="G151" s="582"/>
      <c r="H151" s="582"/>
      <c r="I151" s="582"/>
      <c r="J151" s="582"/>
      <c r="K151" s="582"/>
      <c r="L151" s="582"/>
      <c r="M151" s="582"/>
      <c r="N151" s="582"/>
      <c r="O151" s="582"/>
      <c r="P151" s="582"/>
      <c r="Q151" s="582"/>
      <c r="R151" s="582"/>
      <c r="S151" s="582"/>
      <c r="T151" s="582"/>
      <c r="U151" s="582"/>
      <c r="V151" s="582"/>
      <c r="W151" s="582"/>
      <c r="X151" s="583"/>
      <c r="Z151" s="533"/>
    </row>
    <row r="152" spans="1:48" ht="13.95" customHeight="1" x14ac:dyDescent="0.3">
      <c r="A152" s="470"/>
      <c r="B152" s="471"/>
      <c r="C152" s="470"/>
      <c r="D152" s="470"/>
      <c r="E152" s="423"/>
      <c r="F152" s="423"/>
      <c r="G152" s="551"/>
      <c r="H152" s="551"/>
      <c r="I152" s="551"/>
      <c r="J152" s="551"/>
      <c r="K152" s="551"/>
      <c r="L152" s="551"/>
      <c r="M152" s="551"/>
      <c r="N152" s="551"/>
      <c r="O152" s="551"/>
      <c r="P152" s="551"/>
      <c r="Q152" s="551"/>
      <c r="R152" s="551"/>
      <c r="S152" s="551"/>
      <c r="T152" s="551"/>
      <c r="U152" s="551"/>
      <c r="V152" s="551"/>
      <c r="W152" s="551"/>
      <c r="X152" s="551"/>
      <c r="Z152" s="533"/>
    </row>
    <row r="153" spans="1:48" ht="14.7" customHeight="1" x14ac:dyDescent="0.3">
      <c r="A153" s="601"/>
      <c r="B153" s="601"/>
      <c r="C153" s="601"/>
      <c r="D153" s="601"/>
      <c r="E153" s="601"/>
      <c r="F153" s="601"/>
      <c r="G153" s="601"/>
      <c r="H153" s="601"/>
      <c r="I153" s="601"/>
      <c r="J153" s="601"/>
      <c r="K153" s="601"/>
      <c r="L153" s="601"/>
      <c r="M153" s="601"/>
      <c r="N153" s="601"/>
      <c r="O153" s="601"/>
      <c r="P153" s="601"/>
      <c r="Q153" s="601"/>
      <c r="R153" s="601"/>
      <c r="S153" s="601"/>
      <c r="T153" s="601"/>
      <c r="U153" s="601"/>
      <c r="V153" s="601"/>
      <c r="W153" s="601"/>
      <c r="X153" s="601"/>
      <c r="Y153" s="475"/>
      <c r="Z153" s="534"/>
    </row>
    <row r="154" spans="1:48" s="438" customFormat="1" ht="13.95" customHeight="1" x14ac:dyDescent="0.25">
      <c r="A154" s="832" t="s">
        <v>404</v>
      </c>
      <c r="B154" s="832"/>
      <c r="C154" s="832"/>
      <c r="D154" s="832"/>
      <c r="E154" s="832"/>
      <c r="F154" s="832"/>
      <c r="G154" s="832"/>
      <c r="H154" s="832"/>
      <c r="I154" s="832"/>
      <c r="J154" s="832"/>
      <c r="K154" s="832"/>
      <c r="L154" s="832"/>
      <c r="M154" s="832"/>
      <c r="N154" s="832"/>
      <c r="O154" s="832"/>
      <c r="P154" s="832"/>
      <c r="Q154" s="832"/>
      <c r="R154" s="832"/>
      <c r="S154" s="832"/>
      <c r="T154" s="832"/>
      <c r="U154" s="832"/>
      <c r="V154" s="832"/>
      <c r="W154" s="832"/>
      <c r="X154" s="832"/>
      <c r="Y154" s="440"/>
      <c r="Z154" s="535"/>
      <c r="AB154" s="439"/>
      <c r="AD154" s="439"/>
    </row>
    <row r="155" spans="1:48" s="520" customFormat="1" ht="15.6" x14ac:dyDescent="0.3">
      <c r="A155" s="838" t="s">
        <v>470</v>
      </c>
      <c r="B155" s="839"/>
      <c r="C155" s="839"/>
      <c r="D155" s="839"/>
      <c r="E155" s="839"/>
      <c r="F155" s="557" t="b">
        <f>IF(AND($I$2&gt;=0.25,$I$2&lt;=0.299),"Level One: 25% to 29.9% Better Than Code",IF(AND($I$2&gt;=0.3,$I$2&lt;=0.349),"Level Two: 30% to 34.9% Better Than Code",IF(AND($I$2&gt;=0.35,$I$2&lt;=0.999),"Level Three: 35% to 99.9% Better Than Code",IF(AND($I$2&gt;0.999),"Energy Neutral"))))</f>
        <v>0</v>
      </c>
      <c r="G155" s="558"/>
      <c r="H155" s="559"/>
      <c r="I155" s="560"/>
      <c r="J155" s="560"/>
      <c r="K155" s="560"/>
      <c r="L155" s="560"/>
      <c r="M155" s="560"/>
      <c r="N155" s="560"/>
      <c r="O155" s="560"/>
      <c r="P155" s="560"/>
      <c r="Q155" s="560"/>
      <c r="R155" s="560"/>
      <c r="S155" s="560"/>
      <c r="T155" s="560"/>
      <c r="U155" s="560"/>
      <c r="V155" s="560"/>
      <c r="W155" s="560"/>
      <c r="X155" s="561"/>
      <c r="Y155" s="515"/>
      <c r="Z155" s="536"/>
      <c r="AA155" s="516"/>
      <c r="AB155" s="517"/>
      <c r="AC155" s="518"/>
      <c r="AD155" s="519"/>
      <c r="AE155" s="518"/>
      <c r="AF155" s="518"/>
      <c r="AG155" s="518"/>
      <c r="AH155" s="518"/>
      <c r="AI155" s="518"/>
      <c r="AJ155" s="518"/>
      <c r="AK155" s="518"/>
      <c r="AL155" s="518"/>
      <c r="AM155" s="518"/>
      <c r="AN155" s="518"/>
      <c r="AO155" s="518"/>
      <c r="AP155" s="518"/>
      <c r="AQ155" s="518"/>
      <c r="AR155" s="518"/>
      <c r="AS155" s="518"/>
      <c r="AT155" s="518"/>
      <c r="AU155" s="518"/>
      <c r="AV155" s="518"/>
    </row>
    <row r="156" spans="1:48" s="418" customFormat="1" ht="13.95" customHeight="1" x14ac:dyDescent="0.3">
      <c r="A156" s="507"/>
      <c r="B156" s="596"/>
      <c r="C156" s="596"/>
      <c r="D156" s="596"/>
      <c r="E156" s="596"/>
      <c r="F156" s="596"/>
      <c r="G156" s="596"/>
      <c r="H156" s="596"/>
      <c r="I156" s="596"/>
      <c r="J156" s="596"/>
      <c r="K156" s="596"/>
      <c r="L156" s="596"/>
      <c r="M156" s="596"/>
      <c r="N156" s="596"/>
      <c r="O156" s="596"/>
      <c r="P156" s="442"/>
      <c r="Q156" s="442"/>
      <c r="R156" s="442"/>
      <c r="S156" s="443"/>
      <c r="T156" s="444"/>
      <c r="U156" s="444"/>
      <c r="V156" s="445"/>
      <c r="W156" s="445"/>
      <c r="X156" s="462"/>
      <c r="Y156" s="441"/>
      <c r="Z156" s="532"/>
      <c r="AA156" s="489"/>
      <c r="AB156" s="490"/>
      <c r="AC156" s="417"/>
      <c r="AD156" s="419"/>
      <c r="AE156" s="417"/>
      <c r="AF156" s="417"/>
      <c r="AG156" s="417"/>
      <c r="AH156" s="417"/>
      <c r="AI156" s="417"/>
      <c r="AJ156" s="417"/>
      <c r="AK156" s="417"/>
      <c r="AL156" s="417"/>
      <c r="AM156" s="417"/>
      <c r="AN156" s="417"/>
      <c r="AO156" s="417"/>
      <c r="AP156" s="417"/>
      <c r="AQ156" s="417"/>
      <c r="AR156" s="417"/>
      <c r="AS156" s="417"/>
      <c r="AT156" s="417"/>
      <c r="AU156" s="417"/>
      <c r="AV156" s="417"/>
    </row>
    <row r="157" spans="1:48" s="418" customFormat="1" ht="13.95" customHeight="1" x14ac:dyDescent="0.3">
      <c r="A157" s="792"/>
      <c r="B157" s="793"/>
      <c r="C157" s="793"/>
      <c r="D157" s="793"/>
      <c r="E157" s="793"/>
      <c r="F157" s="793"/>
      <c r="G157" s="793"/>
      <c r="H157" s="793"/>
      <c r="I157" s="793"/>
      <c r="J157" s="793"/>
      <c r="K157" s="793"/>
      <c r="L157" s="793"/>
      <c r="M157" s="793"/>
      <c r="N157" s="793"/>
      <c r="O157" s="794"/>
      <c r="P157" s="833" t="s">
        <v>133</v>
      </c>
      <c r="Q157" s="834"/>
      <c r="R157" s="835"/>
      <c r="S157" s="836" t="s">
        <v>134</v>
      </c>
      <c r="T157" s="793"/>
      <c r="U157" s="794"/>
      <c r="V157" s="836" t="s">
        <v>106</v>
      </c>
      <c r="W157" s="793"/>
      <c r="X157" s="837"/>
      <c r="Y157" s="441"/>
      <c r="Z157" s="532"/>
      <c r="AA157" s="489"/>
      <c r="AB157" s="490"/>
      <c r="AC157" s="417"/>
      <c r="AD157" s="419"/>
      <c r="AE157" s="417"/>
      <c r="AF157" s="417"/>
      <c r="AG157" s="417"/>
      <c r="AH157" s="417"/>
      <c r="AI157" s="417"/>
      <c r="AJ157" s="417"/>
      <c r="AK157" s="417"/>
      <c r="AL157" s="417"/>
      <c r="AM157" s="417"/>
      <c r="AN157" s="417"/>
      <c r="AO157" s="417"/>
      <c r="AP157" s="417"/>
      <c r="AQ157" s="417"/>
      <c r="AR157" s="417"/>
      <c r="AS157" s="417"/>
      <c r="AT157" s="417"/>
      <c r="AU157" s="417"/>
      <c r="AV157" s="417"/>
    </row>
    <row r="158" spans="1:48" s="418" customFormat="1" ht="13.95" customHeight="1" x14ac:dyDescent="0.25">
      <c r="A158" s="786" t="s">
        <v>401</v>
      </c>
      <c r="B158" s="787"/>
      <c r="C158" s="787"/>
      <c r="D158" s="787"/>
      <c r="E158" s="787"/>
      <c r="F158" s="787"/>
      <c r="G158" s="787"/>
      <c r="H158" s="787"/>
      <c r="I158" s="787"/>
      <c r="J158" s="787"/>
      <c r="K158" s="787"/>
      <c r="L158" s="787"/>
      <c r="M158" s="787"/>
      <c r="N158" s="787"/>
      <c r="O158" s="788"/>
      <c r="P158" s="882"/>
      <c r="Q158" s="883"/>
      <c r="R158" s="884"/>
      <c r="S158" s="672"/>
      <c r="T158" s="673"/>
      <c r="U158" s="674"/>
      <c r="V158" s="672"/>
      <c r="W158" s="673"/>
      <c r="X158" s="675"/>
      <c r="Y158" s="827" t="s">
        <v>415</v>
      </c>
      <c r="Z158" s="828"/>
      <c r="AA158" s="476"/>
      <c r="AB158" s="476"/>
      <c r="AC158" s="417"/>
      <c r="AD158" s="419"/>
      <c r="AE158" s="417"/>
      <c r="AF158" s="417"/>
      <c r="AG158" s="417"/>
      <c r="AH158" s="417"/>
      <c r="AI158" s="417"/>
      <c r="AJ158" s="417"/>
      <c r="AK158" s="417"/>
      <c r="AL158" s="417"/>
      <c r="AM158" s="417"/>
      <c r="AN158" s="417"/>
      <c r="AO158" s="417"/>
      <c r="AP158" s="417"/>
      <c r="AQ158" s="417"/>
      <c r="AR158" s="417"/>
      <c r="AS158" s="417"/>
      <c r="AT158" s="417"/>
      <c r="AU158" s="417"/>
      <c r="AV158" s="417"/>
    </row>
    <row r="159" spans="1:48" s="418" customFormat="1" ht="13.95" customHeight="1" x14ac:dyDescent="0.3">
      <c r="A159" s="829" t="s">
        <v>314</v>
      </c>
      <c r="B159" s="830"/>
      <c r="C159" s="830"/>
      <c r="D159" s="830"/>
      <c r="E159" s="830"/>
      <c r="F159" s="830"/>
      <c r="G159" s="830"/>
      <c r="H159" s="830"/>
      <c r="I159" s="830"/>
      <c r="J159" s="830"/>
      <c r="K159" s="830"/>
      <c r="L159" s="830"/>
      <c r="M159" s="830"/>
      <c r="N159" s="830"/>
      <c r="O159" s="831"/>
      <c r="P159" s="780"/>
      <c r="Q159" s="781"/>
      <c r="R159" s="782"/>
      <c r="S159" s="724">
        <f>S158*30</f>
        <v>0</v>
      </c>
      <c r="T159" s="725"/>
      <c r="U159" s="726"/>
      <c r="V159" s="724">
        <f>V158*30</f>
        <v>0</v>
      </c>
      <c r="W159" s="725"/>
      <c r="X159" s="815"/>
      <c r="Y159" s="795"/>
      <c r="Z159" s="796"/>
      <c r="AA159" s="489"/>
      <c r="AB159" s="490"/>
      <c r="AC159" s="417"/>
      <c r="AD159" s="419"/>
      <c r="AE159" s="417"/>
      <c r="AF159" s="417"/>
      <c r="AG159" s="417"/>
      <c r="AH159" s="417"/>
      <c r="AI159" s="417"/>
      <c r="AJ159" s="417"/>
      <c r="AK159" s="417"/>
      <c r="AL159" s="417"/>
      <c r="AM159" s="417"/>
      <c r="AN159" s="417"/>
      <c r="AO159" s="417"/>
      <c r="AP159" s="417"/>
      <c r="AQ159" s="417"/>
      <c r="AR159" s="417"/>
      <c r="AS159" s="417"/>
      <c r="AT159" s="417"/>
      <c r="AU159" s="417"/>
      <c r="AV159" s="417"/>
    </row>
    <row r="160" spans="1:48" s="418" customFormat="1" ht="13.95" hidden="1" customHeight="1" x14ac:dyDescent="0.3">
      <c r="A160" s="819" t="s">
        <v>414</v>
      </c>
      <c r="B160" s="820"/>
      <c r="C160" s="820"/>
      <c r="D160" s="820"/>
      <c r="E160" s="820"/>
      <c r="F160" s="820"/>
      <c r="G160" s="820"/>
      <c r="H160" s="820"/>
      <c r="I160" s="820"/>
      <c r="J160" s="820"/>
      <c r="K160" s="820"/>
      <c r="L160" s="820"/>
      <c r="M160" s="820"/>
      <c r="N160" s="820"/>
      <c r="O160" s="820"/>
      <c r="P160" s="820"/>
      <c r="Q160" s="820"/>
      <c r="R160" s="821"/>
      <c r="S160" s="816" t="e">
        <f>#REF!*25</f>
        <v>#REF!</v>
      </c>
      <c r="T160" s="817"/>
      <c r="U160" s="818"/>
      <c r="V160" s="799"/>
      <c r="W160" s="800"/>
      <c r="X160" s="801"/>
      <c r="Y160" s="797"/>
      <c r="Z160" s="798"/>
      <c r="AA160" s="489"/>
      <c r="AB160" s="490"/>
      <c r="AC160" s="417"/>
      <c r="AD160" s="419"/>
      <c r="AE160" s="417"/>
      <c r="AF160" s="417"/>
      <c r="AG160" s="417"/>
      <c r="AH160" s="417"/>
      <c r="AI160" s="417"/>
      <c r="AJ160" s="417"/>
      <c r="AK160" s="417"/>
      <c r="AL160" s="417"/>
      <c r="AM160" s="417"/>
      <c r="AN160" s="417"/>
      <c r="AO160" s="417"/>
      <c r="AP160" s="417"/>
      <c r="AQ160" s="417"/>
      <c r="AR160" s="417"/>
      <c r="AS160" s="417"/>
      <c r="AT160" s="417"/>
      <c r="AU160" s="417"/>
      <c r="AV160" s="417"/>
    </row>
    <row r="161" spans="1:48" s="418" customFormat="1" ht="13.95" hidden="1" customHeight="1" x14ac:dyDescent="0.3">
      <c r="A161" s="808" t="s">
        <v>311</v>
      </c>
      <c r="B161" s="809"/>
      <c r="C161" s="809"/>
      <c r="D161" s="809"/>
      <c r="E161" s="809"/>
      <c r="F161" s="809"/>
      <c r="G161" s="809"/>
      <c r="H161" s="809"/>
      <c r="I161" s="809"/>
      <c r="J161" s="809"/>
      <c r="K161" s="809"/>
      <c r="L161" s="809"/>
      <c r="M161" s="809"/>
      <c r="N161" s="809"/>
      <c r="O161" s="809"/>
      <c r="P161" s="809"/>
      <c r="Q161" s="809"/>
      <c r="R161" s="810"/>
      <c r="S161" s="822" t="e">
        <f>#REF!*18</f>
        <v>#REF!</v>
      </c>
      <c r="T161" s="823"/>
      <c r="U161" s="824"/>
      <c r="V161" s="822" t="e">
        <f>#REF!*18</f>
        <v>#REF!</v>
      </c>
      <c r="W161" s="823"/>
      <c r="X161" s="825"/>
      <c r="Y161" s="797"/>
      <c r="Z161" s="798"/>
      <c r="AA161" s="489"/>
      <c r="AB161" s="490"/>
      <c r="AC161" s="417"/>
      <c r="AD161" s="419"/>
      <c r="AE161" s="417"/>
      <c r="AF161" s="417"/>
      <c r="AG161" s="417"/>
      <c r="AH161" s="417"/>
      <c r="AI161" s="417"/>
      <c r="AJ161" s="417"/>
      <c r="AK161" s="417"/>
      <c r="AL161" s="417"/>
      <c r="AM161" s="417"/>
      <c r="AN161" s="417"/>
      <c r="AO161" s="417"/>
      <c r="AP161" s="417"/>
      <c r="AQ161" s="417"/>
      <c r="AR161" s="417"/>
      <c r="AS161" s="417"/>
      <c r="AT161" s="417"/>
      <c r="AU161" s="417"/>
      <c r="AV161" s="417"/>
    </row>
    <row r="162" spans="1:48" s="418" customFormat="1" ht="13.95" hidden="1" customHeight="1" x14ac:dyDescent="0.3">
      <c r="A162" s="805" t="s">
        <v>413</v>
      </c>
      <c r="B162" s="806"/>
      <c r="C162" s="806"/>
      <c r="D162" s="806"/>
      <c r="E162" s="806"/>
      <c r="F162" s="806"/>
      <c r="G162" s="806"/>
      <c r="H162" s="806"/>
      <c r="I162" s="806"/>
      <c r="J162" s="806"/>
      <c r="K162" s="806"/>
      <c r="L162" s="806"/>
      <c r="M162" s="806"/>
      <c r="N162" s="806"/>
      <c r="O162" s="806"/>
      <c r="P162" s="806"/>
      <c r="Q162" s="806"/>
      <c r="R162" s="807"/>
      <c r="S162" s="811" t="e">
        <f>SUM(S159:U161)</f>
        <v>#REF!</v>
      </c>
      <c r="T162" s="812"/>
      <c r="U162" s="814"/>
      <c r="V162" s="811" t="e">
        <f>SUM(V159:X161)</f>
        <v>#REF!</v>
      </c>
      <c r="W162" s="812"/>
      <c r="X162" s="813"/>
      <c r="Y162" s="797"/>
      <c r="Z162" s="798"/>
      <c r="AA162" s="489"/>
      <c r="AB162" s="490"/>
      <c r="AC162" s="417"/>
      <c r="AD162" s="419"/>
      <c r="AE162" s="417"/>
      <c r="AF162" s="417"/>
      <c r="AG162" s="417"/>
      <c r="AH162" s="417"/>
      <c r="AI162" s="417"/>
      <c r="AJ162" s="417"/>
      <c r="AK162" s="417"/>
      <c r="AL162" s="417"/>
      <c r="AM162" s="417"/>
      <c r="AN162" s="417"/>
      <c r="AO162" s="417"/>
      <c r="AP162" s="417"/>
      <c r="AQ162" s="417"/>
      <c r="AR162" s="417"/>
      <c r="AS162" s="417"/>
      <c r="AT162" s="417"/>
      <c r="AU162" s="417"/>
      <c r="AV162" s="417"/>
    </row>
    <row r="163" spans="1:48" s="418" customFormat="1" ht="13.95" customHeight="1" x14ac:dyDescent="0.3">
      <c r="A163" s="459"/>
      <c r="B163" s="459"/>
      <c r="C163" s="459"/>
      <c r="D163" s="459"/>
      <c r="E163" s="459"/>
      <c r="F163" s="459"/>
      <c r="G163" s="459"/>
      <c r="H163" s="459"/>
      <c r="I163" s="459"/>
      <c r="J163" s="459"/>
      <c r="K163" s="459"/>
      <c r="L163" s="459"/>
      <c r="M163" s="459"/>
      <c r="N163" s="459"/>
      <c r="O163" s="459"/>
      <c r="P163" s="459"/>
      <c r="Q163" s="459"/>
      <c r="R163" s="459"/>
      <c r="S163" s="446"/>
      <c r="T163" s="446"/>
      <c r="U163" s="446"/>
      <c r="V163" s="446"/>
      <c r="W163" s="446"/>
      <c r="X163" s="446"/>
      <c r="Y163" s="553"/>
      <c r="Z163" s="537"/>
      <c r="AA163" s="489"/>
      <c r="AB163" s="490"/>
      <c r="AC163" s="417"/>
      <c r="AD163" s="419"/>
      <c r="AE163" s="417"/>
      <c r="AF163" s="417"/>
      <c r="AG163" s="417"/>
      <c r="AH163" s="417"/>
      <c r="AI163" s="417"/>
      <c r="AJ163" s="417"/>
      <c r="AK163" s="417"/>
      <c r="AL163" s="417"/>
      <c r="AM163" s="417"/>
      <c r="AN163" s="417"/>
      <c r="AO163" s="417"/>
      <c r="AP163" s="417"/>
      <c r="AQ163" s="417"/>
      <c r="AR163" s="417"/>
      <c r="AS163" s="417"/>
      <c r="AT163" s="417"/>
      <c r="AU163" s="417"/>
      <c r="AV163" s="417"/>
    </row>
    <row r="164" spans="1:48" s="418" customFormat="1" ht="13.95" customHeight="1" x14ac:dyDescent="0.3">
      <c r="A164" s="459"/>
      <c r="B164" s="459"/>
      <c r="C164" s="459"/>
      <c r="D164" s="459"/>
      <c r="E164" s="459"/>
      <c r="F164" s="459"/>
      <c r="G164" s="459"/>
      <c r="H164" s="459"/>
      <c r="I164" s="459"/>
      <c r="J164" s="459"/>
      <c r="K164" s="459"/>
      <c r="L164" s="459"/>
      <c r="M164" s="459"/>
      <c r="N164" s="459"/>
      <c r="O164" s="459"/>
      <c r="P164" s="459"/>
      <c r="Q164" s="459"/>
      <c r="R164" s="459"/>
      <c r="S164" s="446"/>
      <c r="T164" s="446"/>
      <c r="U164" s="446"/>
      <c r="V164" s="446"/>
      <c r="W164" s="446"/>
      <c r="X164" s="446"/>
      <c r="Y164" s="553"/>
      <c r="Z164" s="537"/>
      <c r="AA164" s="489"/>
      <c r="AB164" s="490"/>
      <c r="AC164" s="417"/>
      <c r="AD164" s="419"/>
      <c r="AE164" s="417"/>
      <c r="AF164" s="417"/>
      <c r="AG164" s="417"/>
      <c r="AH164" s="417"/>
      <c r="AI164" s="417"/>
      <c r="AJ164" s="417"/>
      <c r="AK164" s="417"/>
      <c r="AL164" s="417"/>
      <c r="AM164" s="417"/>
      <c r="AN164" s="417"/>
      <c r="AO164" s="417"/>
      <c r="AP164" s="417"/>
      <c r="AQ164" s="417"/>
      <c r="AR164" s="417"/>
      <c r="AS164" s="417"/>
      <c r="AT164" s="417"/>
      <c r="AU164" s="417"/>
      <c r="AV164" s="417"/>
    </row>
    <row r="165" spans="1:48" s="418" customFormat="1" ht="13.95" customHeight="1" x14ac:dyDescent="0.3">
      <c r="A165" s="459"/>
      <c r="B165" s="459"/>
      <c r="C165" s="459"/>
      <c r="D165" s="459"/>
      <c r="E165" s="459"/>
      <c r="F165" s="459"/>
      <c r="G165" s="459"/>
      <c r="H165" s="459"/>
      <c r="I165" s="459"/>
      <c r="J165" s="459"/>
      <c r="K165" s="459"/>
      <c r="L165" s="459"/>
      <c r="M165" s="459"/>
      <c r="N165" s="459"/>
      <c r="O165" s="459"/>
      <c r="P165" s="459"/>
      <c r="Q165" s="459"/>
      <c r="R165" s="459"/>
      <c r="S165" s="446"/>
      <c r="T165" s="446"/>
      <c r="U165" s="446"/>
      <c r="V165" s="446"/>
      <c r="W165" s="446"/>
      <c r="X165" s="446"/>
      <c r="Y165" s="553"/>
      <c r="Z165" s="537"/>
      <c r="AA165" s="489"/>
      <c r="AB165" s="490"/>
      <c r="AC165" s="417"/>
      <c r="AD165" s="419"/>
      <c r="AE165" s="417"/>
      <c r="AF165" s="417"/>
      <c r="AG165" s="417"/>
      <c r="AH165" s="417"/>
      <c r="AI165" s="417"/>
      <c r="AJ165" s="417"/>
      <c r="AK165" s="417"/>
      <c r="AL165" s="417"/>
      <c r="AM165" s="417"/>
      <c r="AN165" s="417"/>
      <c r="AO165" s="417"/>
      <c r="AP165" s="417"/>
      <c r="AQ165" s="417"/>
      <c r="AR165" s="417"/>
      <c r="AS165" s="417"/>
      <c r="AT165" s="417"/>
      <c r="AU165" s="417"/>
      <c r="AV165" s="417"/>
    </row>
    <row r="166" spans="1:48" s="418" customFormat="1" ht="13.95" customHeight="1" x14ac:dyDescent="0.3">
      <c r="A166" s="539"/>
      <c r="B166" s="459"/>
      <c r="C166" s="459"/>
      <c r="D166" s="459"/>
      <c r="E166" s="761"/>
      <c r="F166" s="761"/>
      <c r="G166" s="761"/>
      <c r="H166" s="761"/>
      <c r="I166" s="761"/>
      <c r="J166" s="761"/>
      <c r="K166" s="761"/>
      <c r="L166" s="761"/>
      <c r="M166" s="761"/>
      <c r="N166" s="761"/>
      <c r="O166" s="761"/>
      <c r="P166" s="761"/>
      <c r="Q166" s="761"/>
      <c r="R166" s="761"/>
      <c r="S166" s="761"/>
      <c r="T166" s="761"/>
      <c r="U166" s="446"/>
      <c r="V166" s="446"/>
      <c r="W166" s="446"/>
      <c r="X166" s="446"/>
      <c r="Y166" s="553"/>
      <c r="Z166" s="537"/>
      <c r="AA166" s="489"/>
      <c r="AB166" s="490"/>
      <c r="AC166" s="417"/>
      <c r="AD166" s="419"/>
      <c r="AE166" s="417"/>
      <c r="AF166" s="417"/>
      <c r="AG166" s="417"/>
      <c r="AH166" s="417"/>
      <c r="AI166" s="417"/>
      <c r="AJ166" s="417"/>
      <c r="AK166" s="417"/>
      <c r="AL166" s="417"/>
      <c r="AM166" s="417"/>
      <c r="AN166" s="417"/>
      <c r="AO166" s="417"/>
      <c r="AP166" s="417"/>
      <c r="AQ166" s="417"/>
      <c r="AR166" s="417"/>
      <c r="AS166" s="417"/>
      <c r="AT166" s="417"/>
      <c r="AU166" s="417"/>
      <c r="AV166" s="417"/>
    </row>
    <row r="178" spans="1:30" ht="13.95" customHeight="1" x14ac:dyDescent="0.3">
      <c r="A178" s="436"/>
      <c r="B178" s="436"/>
      <c r="C178" s="436"/>
      <c r="D178" s="437"/>
      <c r="E178" s="437"/>
      <c r="F178" s="437"/>
      <c r="G178" s="437"/>
      <c r="H178" s="437"/>
      <c r="I178" s="437"/>
      <c r="J178" s="437"/>
      <c r="K178" s="437"/>
      <c r="L178" s="437"/>
      <c r="M178" s="437"/>
      <c r="N178" s="437"/>
      <c r="O178" s="437"/>
      <c r="P178" s="437"/>
      <c r="Q178" s="437"/>
      <c r="R178" s="437"/>
      <c r="S178" s="437"/>
      <c r="T178" s="437"/>
      <c r="U178" s="437"/>
      <c r="V178" s="437"/>
      <c r="W178" s="437"/>
      <c r="X178" s="437"/>
      <c r="Z178" s="533"/>
    </row>
    <row r="179" spans="1:30" ht="13.95" customHeight="1" x14ac:dyDescent="0.3">
      <c r="A179" s="436"/>
      <c r="B179" s="436"/>
      <c r="C179" s="436"/>
      <c r="D179" s="437"/>
      <c r="E179" s="437"/>
      <c r="F179" s="437"/>
      <c r="G179" s="437"/>
      <c r="H179" s="437"/>
      <c r="I179" s="437"/>
      <c r="J179" s="437"/>
      <c r="K179" s="437"/>
      <c r="L179" s="437"/>
      <c r="M179" s="437"/>
      <c r="N179" s="437"/>
      <c r="O179" s="437"/>
      <c r="P179" s="437"/>
      <c r="Q179" s="437"/>
      <c r="R179" s="437"/>
      <c r="S179" s="437"/>
      <c r="T179" s="437"/>
      <c r="U179" s="437"/>
      <c r="V179" s="437"/>
      <c r="W179" s="437"/>
      <c r="X179" s="437"/>
      <c r="Z179" s="533"/>
    </row>
    <row r="180" spans="1:30" ht="14.25" customHeight="1" x14ac:dyDescent="0.3">
      <c r="A180" s="436"/>
      <c r="B180" s="436"/>
      <c r="C180" s="436"/>
      <c r="D180" s="437"/>
      <c r="E180" s="552"/>
      <c r="F180" s="552"/>
      <c r="G180" s="552"/>
      <c r="H180" s="543"/>
      <c r="I180" s="543"/>
      <c r="J180" s="543"/>
      <c r="K180" s="543"/>
      <c r="L180" s="543"/>
      <c r="M180" s="543"/>
      <c r="N180" s="543"/>
      <c r="O180" s="543"/>
      <c r="P180" s="543"/>
      <c r="Q180" s="543"/>
      <c r="R180" s="543"/>
      <c r="S180" s="543"/>
      <c r="T180" s="543"/>
      <c r="U180" s="543"/>
      <c r="V180" s="543"/>
      <c r="W180" s="543"/>
      <c r="X180" s="543"/>
      <c r="Z180" s="533"/>
      <c r="AD180" s="417"/>
    </row>
  </sheetData>
  <sheetProtection password="9C8B" sheet="1" objects="1" scenarios="1" selectLockedCells="1"/>
  <dataConsolidate/>
  <mergeCells count="220">
    <mergeCell ref="A100:X101"/>
    <mergeCell ref="A72:X72"/>
    <mergeCell ref="R56:X56"/>
    <mergeCell ref="R57:X57"/>
    <mergeCell ref="M56:Q56"/>
    <mergeCell ref="M57:Q57"/>
    <mergeCell ref="A63:F63"/>
    <mergeCell ref="G108:I108"/>
    <mergeCell ref="J103:X103"/>
    <mergeCell ref="G104:I104"/>
    <mergeCell ref="J104:X104"/>
    <mergeCell ref="G89:L89"/>
    <mergeCell ref="M89:Q89"/>
    <mergeCell ref="R89:X89"/>
    <mergeCell ref="A57:F57"/>
    <mergeCell ref="A65:F65"/>
    <mergeCell ref="G65:L65"/>
    <mergeCell ref="A59:F59"/>
    <mergeCell ref="A61:F61"/>
    <mergeCell ref="A67:F67"/>
    <mergeCell ref="A68:F68"/>
    <mergeCell ref="G68:L68"/>
    <mergeCell ref="M68:Q68"/>
    <mergeCell ref="R68:X68"/>
    <mergeCell ref="G112:I112"/>
    <mergeCell ref="P158:R158"/>
    <mergeCell ref="D135:X135"/>
    <mergeCell ref="U129:X129"/>
    <mergeCell ref="U130:X130"/>
    <mergeCell ref="Q126:T126"/>
    <mergeCell ref="Q127:T127"/>
    <mergeCell ref="Q128:T128"/>
    <mergeCell ref="Q129:T129"/>
    <mergeCell ref="Q130:T130"/>
    <mergeCell ref="A115:X121"/>
    <mergeCell ref="A148:X148"/>
    <mergeCell ref="A150:D150"/>
    <mergeCell ref="J112:X112"/>
    <mergeCell ref="G113:I113"/>
    <mergeCell ref="J113:X113"/>
    <mergeCell ref="A114:X114"/>
    <mergeCell ref="AA73:AB73"/>
    <mergeCell ref="A73:F73"/>
    <mergeCell ref="A74:F74"/>
    <mergeCell ref="A79:F79"/>
    <mergeCell ref="A81:X82"/>
    <mergeCell ref="A83:F83"/>
    <mergeCell ref="G83:L83"/>
    <mergeCell ref="M83:Q83"/>
    <mergeCell ref="R83:X83"/>
    <mergeCell ref="A78:F78"/>
    <mergeCell ref="G73:L73"/>
    <mergeCell ref="G78:L78"/>
    <mergeCell ref="G79:L79"/>
    <mergeCell ref="R74:X74"/>
    <mergeCell ref="R78:X78"/>
    <mergeCell ref="R79:X79"/>
    <mergeCell ref="M73:Q73"/>
    <mergeCell ref="M74:Q74"/>
    <mergeCell ref="M78:Q78"/>
    <mergeCell ref="A76:X77"/>
    <mergeCell ref="G74:L74"/>
    <mergeCell ref="R73:X73"/>
    <mergeCell ref="M79:Q79"/>
    <mergeCell ref="A1:C1"/>
    <mergeCell ref="E1:G1"/>
    <mergeCell ref="V2:X2"/>
    <mergeCell ref="E38:G38"/>
    <mergeCell ref="R38:U38"/>
    <mergeCell ref="V38:X38"/>
    <mergeCell ref="A2:D2"/>
    <mergeCell ref="E2:G2"/>
    <mergeCell ref="I2:J2"/>
    <mergeCell ref="I38:L38"/>
    <mergeCell ref="M38:P38"/>
    <mergeCell ref="E14:K14"/>
    <mergeCell ref="A14:D14"/>
    <mergeCell ref="A16:D16"/>
    <mergeCell ref="E15:K15"/>
    <mergeCell ref="A15:D15"/>
    <mergeCell ref="A9:H9"/>
    <mergeCell ref="A10:H10"/>
    <mergeCell ref="R34:X34"/>
    <mergeCell ref="E16:K16"/>
    <mergeCell ref="A33:D33"/>
    <mergeCell ref="A34:D34"/>
    <mergeCell ref="A5:D5"/>
    <mergeCell ref="Q21:X21"/>
    <mergeCell ref="Y159:Z162"/>
    <mergeCell ref="V160:X160"/>
    <mergeCell ref="A137:C137"/>
    <mergeCell ref="A142:C142"/>
    <mergeCell ref="A162:R162"/>
    <mergeCell ref="A161:R161"/>
    <mergeCell ref="V162:X162"/>
    <mergeCell ref="S162:U162"/>
    <mergeCell ref="V159:X159"/>
    <mergeCell ref="S160:U160"/>
    <mergeCell ref="A160:R160"/>
    <mergeCell ref="S161:U161"/>
    <mergeCell ref="V161:X161"/>
    <mergeCell ref="S159:U159"/>
    <mergeCell ref="D137:X137"/>
    <mergeCell ref="D142:X142"/>
    <mergeCell ref="Y158:Z158"/>
    <mergeCell ref="A159:O159"/>
    <mergeCell ref="A154:X154"/>
    <mergeCell ref="P157:R157"/>
    <mergeCell ref="S157:U157"/>
    <mergeCell ref="V157:X157"/>
    <mergeCell ref="A158:O158"/>
    <mergeCell ref="A155:E155"/>
    <mergeCell ref="E166:T166"/>
    <mergeCell ref="A129:P129"/>
    <mergeCell ref="A130:P130"/>
    <mergeCell ref="A127:P127"/>
    <mergeCell ref="U126:X126"/>
    <mergeCell ref="U127:X127"/>
    <mergeCell ref="U128:X128"/>
    <mergeCell ref="A126:P126"/>
    <mergeCell ref="A128:P128"/>
    <mergeCell ref="A144:C144"/>
    <mergeCell ref="D144:X144"/>
    <mergeCell ref="P159:R159"/>
    <mergeCell ref="D143:X143"/>
    <mergeCell ref="D136:X136"/>
    <mergeCell ref="A143:C143"/>
    <mergeCell ref="A135:C135"/>
    <mergeCell ref="A136:C136"/>
    <mergeCell ref="A157:O157"/>
    <mergeCell ref="J110:X110"/>
    <mergeCell ref="G109:I109"/>
    <mergeCell ref="J109:X109"/>
    <mergeCell ref="G110:I110"/>
    <mergeCell ref="A64:F64"/>
    <mergeCell ref="G64:L64"/>
    <mergeCell ref="M64:Q64"/>
    <mergeCell ref="R64:X64"/>
    <mergeCell ref="G41:U41"/>
    <mergeCell ref="A55:F55"/>
    <mergeCell ref="G57:L57"/>
    <mergeCell ref="A88:F88"/>
    <mergeCell ref="J107:X107"/>
    <mergeCell ref="M65:Q65"/>
    <mergeCell ref="R65:X65"/>
    <mergeCell ref="S93:X93"/>
    <mergeCell ref="G106:I106"/>
    <mergeCell ref="J106:X106"/>
    <mergeCell ref="G107:I107"/>
    <mergeCell ref="A93:P93"/>
    <mergeCell ref="G103:I103"/>
    <mergeCell ref="G105:I105"/>
    <mergeCell ref="J105:X105"/>
    <mergeCell ref="J108:X108"/>
    <mergeCell ref="Y9:Z10"/>
    <mergeCell ref="E33:X33"/>
    <mergeCell ref="E34:L34"/>
    <mergeCell ref="I10:P10"/>
    <mergeCell ref="T9:X9"/>
    <mergeCell ref="I9:P9"/>
    <mergeCell ref="Q9:S9"/>
    <mergeCell ref="R14:X14"/>
    <mergeCell ref="R15:X15"/>
    <mergeCell ref="Q10:S10"/>
    <mergeCell ref="R16:X16"/>
    <mergeCell ref="M16:Q16"/>
    <mergeCell ref="T10:X10"/>
    <mergeCell ref="M15:Q15"/>
    <mergeCell ref="M14:Q14"/>
    <mergeCell ref="M34:Q34"/>
    <mergeCell ref="A20:K20"/>
    <mergeCell ref="M20:X20"/>
    <mergeCell ref="A23:K23"/>
    <mergeCell ref="Q28:X28"/>
    <mergeCell ref="M23:X23"/>
    <mergeCell ref="Q24:X24"/>
    <mergeCell ref="E21:K21"/>
    <mergeCell ref="E24:K24"/>
    <mergeCell ref="Y41:Z41"/>
    <mergeCell ref="V41:X41"/>
    <mergeCell ref="V42:X42"/>
    <mergeCell ref="V43:X43"/>
    <mergeCell ref="G42:U42"/>
    <mergeCell ref="S158:U158"/>
    <mergeCell ref="V158:X158"/>
    <mergeCell ref="Q93:R93"/>
    <mergeCell ref="G69:L69"/>
    <mergeCell ref="M69:Q69"/>
    <mergeCell ref="R69:X69"/>
    <mergeCell ref="G88:L88"/>
    <mergeCell ref="M88:Q88"/>
    <mergeCell ref="R88:X88"/>
    <mergeCell ref="A86:X87"/>
    <mergeCell ref="A69:F69"/>
    <mergeCell ref="A84:F84"/>
    <mergeCell ref="G84:L84"/>
    <mergeCell ref="M84:Q84"/>
    <mergeCell ref="R84:X84"/>
    <mergeCell ref="A89:F89"/>
    <mergeCell ref="G111:I111"/>
    <mergeCell ref="J111:X111"/>
    <mergeCell ref="A91:X92"/>
    <mergeCell ref="A56:F56"/>
    <mergeCell ref="G60:L60"/>
    <mergeCell ref="M60:Q60"/>
    <mergeCell ref="G61:L61"/>
    <mergeCell ref="M61:Q61"/>
    <mergeCell ref="A60:F60"/>
    <mergeCell ref="R60:X60"/>
    <mergeCell ref="R61:X61"/>
    <mergeCell ref="M28:P28"/>
    <mergeCell ref="M29:P29"/>
    <mergeCell ref="A29:B29"/>
    <mergeCell ref="A28:B28"/>
    <mergeCell ref="C28:K28"/>
    <mergeCell ref="C29:K29"/>
    <mergeCell ref="Q29:X29"/>
    <mergeCell ref="G43:U43"/>
    <mergeCell ref="G56:L56"/>
    <mergeCell ref="G44:X44"/>
  </mergeCells>
  <conditionalFormatting sqref="S160:X165 S131:X132 U166:X166">
    <cfRule type="cellIs" dxfId="6" priority="2" stopIfTrue="1" operator="equal">
      <formula>0</formula>
    </cfRule>
  </conditionalFormatting>
  <conditionalFormatting sqref="S159:X159">
    <cfRule type="cellIs" dxfId="5" priority="1" stopIfTrue="1" operator="equal">
      <formula>0</formula>
    </cfRule>
  </conditionalFormatting>
  <dataValidations xWindow="55" yWindow="473" count="11">
    <dataValidation type="list" allowBlank="1" showInputMessage="1" showErrorMessage="1" sqref="R15">
      <formula1>"Stick Built, Modular, ICF, SIPs"</formula1>
    </dataValidation>
    <dataValidation type="list" allowBlank="1" showInputMessage="1" showErrorMessage="1" sqref="E15:K15">
      <formula1>"Builder Built, Homeowner Built"</formula1>
    </dataValidation>
    <dataValidation type="decimal" errorStyle="warning" operator="lessThanOrEqual" allowBlank="1" showInputMessage="1" showErrorMessage="1" errorTitle="Fireplace Max Depressurization" error="Maximum tested whole house depressurization cannot exceedminus 50 pascals with the largest tested ventilation device running." promptTitle="Maximum Tested Depressurization" prompt="If there is a solid fuel buring fireplace, stove in the home you must conduct a maximum depressurization test near the solid fuel burning appliance. The home cannot exceed minus 50 pascals with the largest ventilation device running." sqref="Q94:R99">
      <formula1>50</formula1>
    </dataValidation>
    <dataValidation type="list" allowBlank="1" showInputMessage="1" showErrorMessage="1" sqref="V42:X43">
      <formula1>"Yes,No"</formula1>
    </dataValidation>
    <dataValidation type="list" allowBlank="1" showInputMessage="1" showErrorMessage="1" sqref="R57:X57 R61:X62 R65:X66 R69:X71">
      <formula1>$Z$56:$Z$63</formula1>
    </dataValidation>
    <dataValidation operator="greaterThanOrEqual" allowBlank="1" showInputMessage="1" showErrorMessage="1" error="Value must be 25 or greater" promptTitle="Warning" prompt="Enter the value from the REM/Rate Focus on Energy report. Confirm that the percent better than code value is indicative of the version of REM/Rate you are intending the home to be certified under." sqref="I2:J3"/>
    <dataValidation allowBlank="1" showInputMessage="1" showErrorMessage="1" prompt="If you’re submitting the home in version 15.3 for level one certification. Complete everything in the workbook except the energy savings on page 3. Kris and Tony will fill in the savings values." sqref="G5:G6 A151:A152"/>
    <dataValidation allowBlank="1" showInputMessage="1" showErrorMessage="1" promptTitle="STOP" prompt="If you're submitting this home using v15.3, do not fill in the energy savings values below." sqref="G150"/>
    <dataValidation type="list" allowBlank="1" showInputMessage="1" showErrorMessage="1" sqref="R85:X85 R75:X75 R80:X80">
      <formula1>$Z$73:$Z$78</formula1>
    </dataValidation>
    <dataValidation type="list" allowBlank="1" showInputMessage="1" showErrorMessage="1" sqref="R74:X74 R89:X89 R84:X84 R79:X79">
      <formula1>$Z$73:$Z$80</formula1>
    </dataValidation>
    <dataValidation type="decimal" errorStyle="warning" operator="lessThanOrEqual" allowBlank="1" showInputMessage="1" showErrorMessage="1" errorTitle="Fireplace Max Depressurization" error="The maximum tested whole-house depressurization cannot exceed -50 pascals with the largest tested ventilation device running." promptTitle="Maximum Tested Depressurization" prompt="If there is a solid fuel buring fireplace or stove in the home, you must conduct a maximum depressurization test near the solid fuel burning appliance. The home shall not exceed -50 pascals when the largest capacity ventilation device is running." sqref="Q93:R93">
      <formula1>50</formula1>
    </dataValidation>
  </dataValidations>
  <hyperlinks>
    <hyperlink ref="Y41:Z41" r:id="rId1" display="Participating Utilities"/>
  </hyperlinks>
  <pageMargins left="0.75" right="0.5" top="1" bottom="0.25" header="0.3" footer="0.15"/>
  <pageSetup orientation="portrait" r:id="rId2"/>
  <headerFooter scaleWithDoc="0">
    <oddHeader>&amp;C&amp;"Arial,Bold"&amp;14Focus on Energy New Home Certification                                                                      Workbook</oddHeader>
    <oddFooter>&amp;C&amp;8Page &amp;P of &amp;N</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pageSetUpPr fitToPage="1"/>
  </sheetPr>
  <dimension ref="A1:AF71"/>
  <sheetViews>
    <sheetView zoomScaleNormal="100" workbookViewId="0">
      <selection activeCell="D46" sqref="D46"/>
    </sheetView>
  </sheetViews>
  <sheetFormatPr defaultColWidth="9" defaultRowHeight="13.2" x14ac:dyDescent="0.25"/>
  <cols>
    <col min="1" max="1" width="6.3984375" style="66" customWidth="1"/>
    <col min="2" max="2" width="4.59765625" style="66" customWidth="1"/>
    <col min="3" max="5" width="8.8984375" style="66" customWidth="1"/>
    <col min="6" max="6" width="4.59765625" style="66" customWidth="1"/>
    <col min="7" max="7" width="5" style="66" customWidth="1"/>
    <col min="8" max="8" width="5.59765625" style="66" customWidth="1"/>
    <col min="9" max="9" width="8" style="66" customWidth="1"/>
    <col min="10" max="10" width="23" style="66" customWidth="1"/>
    <col min="11" max="11" width="13.59765625" style="185" customWidth="1"/>
    <col min="12" max="23" width="9" style="185"/>
    <col min="24" max="16384" width="9" style="184"/>
  </cols>
  <sheetData>
    <row r="1" spans="1:32" s="146" customFormat="1" ht="16.5" customHeight="1" x14ac:dyDescent="0.25">
      <c r="A1" s="300" t="e">
        <f>#REF!</f>
        <v>#REF!</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94"/>
      <c r="AF1" s="263"/>
    </row>
    <row r="2" spans="1:32" s="170" customFormat="1" ht="16.5" customHeight="1" x14ac:dyDescent="0.25">
      <c r="A2" s="910" t="s">
        <v>207</v>
      </c>
      <c r="B2" s="911"/>
      <c r="C2" s="912"/>
      <c r="D2" s="913" t="e">
        <f>#REF!</f>
        <v>#REF!</v>
      </c>
      <c r="E2" s="912"/>
      <c r="F2" s="277"/>
      <c r="G2" s="953" t="s">
        <v>381</v>
      </c>
      <c r="H2" s="954"/>
      <c r="I2" s="955"/>
      <c r="J2" s="365" t="e">
        <f>#REF!</f>
        <v>#REF!</v>
      </c>
      <c r="K2" s="162"/>
      <c r="L2" s="166"/>
      <c r="M2" s="166"/>
      <c r="N2" s="166"/>
      <c r="O2" s="166"/>
      <c r="P2" s="166"/>
      <c r="Q2" s="167"/>
      <c r="R2" s="283"/>
      <c r="S2" s="283"/>
      <c r="T2" s="283"/>
      <c r="U2" s="279"/>
      <c r="V2" s="278"/>
      <c r="W2" s="278"/>
    </row>
    <row r="3" spans="1:32" s="170" customFormat="1" ht="16.5" customHeight="1" x14ac:dyDescent="0.25">
      <c r="A3" s="277"/>
      <c r="B3" s="277"/>
      <c r="C3" s="164"/>
      <c r="D3" s="283"/>
      <c r="E3" s="165"/>
      <c r="F3" s="165"/>
      <c r="G3" s="953" t="s">
        <v>382</v>
      </c>
      <c r="H3" s="954"/>
      <c r="I3" s="955"/>
      <c r="J3" s="365" t="e">
        <f>#REF!</f>
        <v>#REF!</v>
      </c>
      <c r="K3" s="162"/>
      <c r="L3" s="166"/>
      <c r="M3" s="166"/>
      <c r="N3" s="166"/>
      <c r="O3" s="166"/>
      <c r="P3" s="166"/>
      <c r="Q3" s="167"/>
      <c r="R3" s="166"/>
      <c r="S3" s="277"/>
      <c r="T3" s="168"/>
      <c r="U3" s="169"/>
      <c r="V3" s="51"/>
      <c r="W3" s="51"/>
    </row>
    <row r="4" spans="1:32" s="170" customFormat="1" ht="16.5" customHeight="1" x14ac:dyDescent="0.25">
      <c r="A4" s="922" t="s">
        <v>3</v>
      </c>
      <c r="B4" s="922"/>
      <c r="C4" s="922"/>
      <c r="D4" s="320"/>
      <c r="E4" s="320"/>
      <c r="F4" s="320"/>
      <c r="G4" s="320"/>
      <c r="H4" s="320"/>
      <c r="I4" s="320"/>
      <c r="J4" s="320"/>
      <c r="K4" s="317"/>
      <c r="L4" s="166"/>
      <c r="M4" s="166"/>
      <c r="N4" s="166"/>
      <c r="O4" s="166"/>
      <c r="P4" s="166"/>
      <c r="Q4" s="167"/>
      <c r="R4" s="166"/>
      <c r="S4" s="277"/>
      <c r="T4" s="168"/>
      <c r="U4" s="169"/>
      <c r="V4" s="51"/>
      <c r="W4" s="51"/>
    </row>
    <row r="5" spans="1:32" s="211" customFormat="1" ht="16.5" customHeight="1" x14ac:dyDescent="0.25">
      <c r="A5" s="924" t="s">
        <v>11</v>
      </c>
      <c r="B5" s="925"/>
      <c r="C5" s="925"/>
      <c r="D5" s="915" t="e">
        <f>IF(#REF!&gt;0,#REF!," ")</f>
        <v>#REF!</v>
      </c>
      <c r="E5" s="916"/>
      <c r="F5" s="916"/>
      <c r="G5" s="916"/>
      <c r="H5" s="916"/>
      <c r="I5" s="916"/>
      <c r="J5" s="916"/>
      <c r="K5" s="126"/>
      <c r="L5" s="263"/>
      <c r="M5" s="263"/>
      <c r="N5" s="263"/>
      <c r="O5" s="263"/>
      <c r="P5" s="263"/>
      <c r="Q5" s="263"/>
      <c r="R5" s="263"/>
      <c r="S5" s="263"/>
      <c r="T5" s="263"/>
      <c r="U5" s="263"/>
      <c r="V5" s="263"/>
      <c r="W5" s="263"/>
      <c r="X5" s="263"/>
      <c r="Y5" s="263"/>
      <c r="Z5" s="263"/>
      <c r="AA5" s="263"/>
      <c r="AB5" s="263"/>
      <c r="AC5" s="263"/>
      <c r="AD5" s="263"/>
      <c r="AE5" s="263"/>
      <c r="AF5" s="263"/>
    </row>
    <row r="6" spans="1:32" s="26" customFormat="1" ht="16.5" customHeight="1" x14ac:dyDescent="0.25">
      <c r="A6" s="910" t="s">
        <v>12</v>
      </c>
      <c r="B6" s="911"/>
      <c r="C6" s="912"/>
      <c r="D6" s="915" t="e">
        <f>IF(#REF!&gt;0,#REF!," ")</f>
        <v>#REF!</v>
      </c>
      <c r="E6" s="916"/>
      <c r="F6" s="916"/>
      <c r="G6" s="916"/>
      <c r="H6" s="916"/>
      <c r="I6" s="916"/>
      <c r="J6" s="916"/>
      <c r="K6" s="126"/>
      <c r="L6" s="86"/>
      <c r="M6" s="86"/>
      <c r="N6" s="86"/>
      <c r="O6" s="86"/>
      <c r="P6" s="86"/>
      <c r="Q6" s="86"/>
      <c r="R6" s="86"/>
      <c r="S6" s="86"/>
      <c r="T6" s="86"/>
      <c r="U6" s="86"/>
      <c r="V6" s="86"/>
      <c r="W6" s="274"/>
      <c r="X6" s="274"/>
    </row>
    <row r="7" spans="1:32" s="26" customFormat="1" ht="16.5" customHeight="1" x14ac:dyDescent="0.25">
      <c r="A7" s="910" t="s">
        <v>189</v>
      </c>
      <c r="B7" s="911"/>
      <c r="C7" s="912"/>
      <c r="D7" s="915" t="e">
        <f>IF(#REF!&gt;0,#REF!," ")</f>
        <v>#REF!</v>
      </c>
      <c r="E7" s="916"/>
      <c r="F7" s="916"/>
      <c r="G7" s="916"/>
      <c r="H7" s="916"/>
      <c r="I7" s="916"/>
      <c r="J7" s="916"/>
      <c r="K7" s="126"/>
      <c r="L7" s="274"/>
      <c r="M7" s="274"/>
      <c r="N7" s="274"/>
      <c r="O7" s="274"/>
      <c r="P7" s="277"/>
      <c r="Q7" s="274"/>
      <c r="R7" s="274"/>
      <c r="S7" s="27"/>
      <c r="T7" s="27"/>
      <c r="U7" s="27"/>
      <c r="V7" s="27"/>
      <c r="W7" s="274"/>
      <c r="X7" s="274"/>
    </row>
    <row r="8" spans="1:32" s="26" customFormat="1" ht="15" customHeight="1" x14ac:dyDescent="0.25">
      <c r="A8" s="324"/>
      <c r="B8" s="87"/>
      <c r="C8" s="87"/>
      <c r="D8" s="321"/>
      <c r="E8" s="321"/>
      <c r="F8" s="321"/>
      <c r="G8" s="321"/>
      <c r="H8" s="321"/>
      <c r="I8" s="321"/>
      <c r="J8" s="321"/>
      <c r="K8" s="387"/>
      <c r="L8" s="277"/>
      <c r="M8" s="274"/>
      <c r="N8" s="276"/>
      <c r="O8" s="274"/>
      <c r="P8" s="274"/>
      <c r="Q8" s="274"/>
      <c r="R8" s="274"/>
      <c r="S8" s="274"/>
      <c r="T8" s="274"/>
      <c r="U8" s="274"/>
      <c r="V8" s="274"/>
      <c r="W8" s="274"/>
      <c r="X8" s="274"/>
    </row>
    <row r="9" spans="1:32" s="26" customFormat="1" ht="16.5" customHeight="1" x14ac:dyDescent="0.25">
      <c r="A9" s="923" t="s">
        <v>0</v>
      </c>
      <c r="B9" s="923"/>
      <c r="C9" s="923"/>
      <c r="D9" s="313"/>
      <c r="E9" s="317"/>
      <c r="F9" s="317"/>
      <c r="G9" s="317"/>
      <c r="H9" s="317"/>
      <c r="I9" s="317"/>
      <c r="J9" s="317"/>
      <c r="K9" s="390"/>
      <c r="L9" s="277"/>
      <c r="M9" s="274"/>
      <c r="N9" s="276"/>
      <c r="O9" s="274"/>
      <c r="P9" s="274"/>
      <c r="Q9" s="274"/>
      <c r="R9" s="274"/>
      <c r="S9" s="274"/>
      <c r="T9" s="274"/>
      <c r="U9" s="274"/>
      <c r="V9" s="274"/>
      <c r="W9" s="274"/>
      <c r="X9" s="274"/>
    </row>
    <row r="10" spans="1:32" s="26" customFormat="1" ht="16.5" customHeight="1" x14ac:dyDescent="0.25">
      <c r="A10" s="307" t="s">
        <v>14</v>
      </c>
      <c r="B10" s="312"/>
      <c r="C10" s="312"/>
      <c r="D10" s="915" t="e">
        <f>IF(#REF!&gt;0,#REF!," ")</f>
        <v>#REF!</v>
      </c>
      <c r="E10" s="916"/>
      <c r="F10" s="916"/>
      <c r="G10" s="916"/>
      <c r="H10" s="916"/>
      <c r="I10" s="916"/>
      <c r="J10" s="916"/>
      <c r="K10" s="126"/>
      <c r="L10" s="277"/>
      <c r="M10" s="274"/>
      <c r="N10" s="276"/>
      <c r="O10" s="274"/>
      <c r="P10" s="274"/>
      <c r="Q10" s="274"/>
      <c r="R10" s="274"/>
      <c r="S10" s="274"/>
      <c r="T10" s="274"/>
      <c r="U10" s="274"/>
      <c r="V10" s="274"/>
      <c r="W10" s="274"/>
      <c r="X10" s="274"/>
    </row>
    <row r="11" spans="1:32" s="26" customFormat="1" ht="16.5" customHeight="1" x14ac:dyDescent="0.25">
      <c r="A11" s="307" t="s">
        <v>11</v>
      </c>
      <c r="B11" s="312"/>
      <c r="C11" s="312"/>
      <c r="D11" s="915" t="e">
        <f>IF(#REF!&gt;0,#REF!," ")</f>
        <v>#REF!</v>
      </c>
      <c r="E11" s="916"/>
      <c r="F11" s="916"/>
      <c r="G11" s="916"/>
      <c r="H11" s="916"/>
      <c r="I11" s="916"/>
      <c r="J11" s="916"/>
      <c r="K11" s="126"/>
      <c r="L11" s="277"/>
      <c r="M11" s="274"/>
      <c r="N11" s="276"/>
      <c r="O11" s="274"/>
      <c r="P11" s="274"/>
      <c r="Q11" s="274"/>
      <c r="R11" s="274"/>
      <c r="S11" s="274"/>
      <c r="T11" s="274"/>
      <c r="U11" s="274"/>
      <c r="V11" s="274"/>
      <c r="W11" s="274"/>
      <c r="X11" s="274"/>
    </row>
    <row r="12" spans="1:32" s="26" customFormat="1" ht="16.5" customHeight="1" x14ac:dyDescent="0.25">
      <c r="A12" s="307" t="s">
        <v>12</v>
      </c>
      <c r="B12" s="312"/>
      <c r="C12" s="312"/>
      <c r="D12" s="915" t="e">
        <f>IF(#REF!&gt;0,#REF!," ")</f>
        <v>#REF!</v>
      </c>
      <c r="E12" s="916"/>
      <c r="F12" s="916"/>
      <c r="G12" s="916"/>
      <c r="H12" s="916"/>
      <c r="I12" s="916"/>
      <c r="J12" s="384" t="s">
        <v>338</v>
      </c>
      <c r="K12" s="107"/>
      <c r="L12" s="277"/>
      <c r="M12" s="274"/>
      <c r="N12" s="276"/>
      <c r="O12" s="274"/>
      <c r="P12" s="274"/>
      <c r="Q12" s="274"/>
      <c r="R12" s="274"/>
      <c r="S12" s="274"/>
      <c r="T12" s="274"/>
      <c r="U12" s="274"/>
      <c r="V12" s="274"/>
      <c r="W12" s="274"/>
      <c r="X12" s="274"/>
    </row>
    <row r="13" spans="1:32" s="26" customFormat="1" ht="16.5" customHeight="1" x14ac:dyDescent="0.25">
      <c r="A13" s="309" t="s">
        <v>212</v>
      </c>
      <c r="B13" s="308"/>
      <c r="C13" s="308"/>
      <c r="D13" s="915" t="e">
        <f>IF(#REF!&gt;0,#REF!," ")</f>
        <v>#REF!</v>
      </c>
      <c r="E13" s="916"/>
      <c r="F13" s="916"/>
      <c r="G13" s="916"/>
      <c r="H13" s="916"/>
      <c r="I13" s="916"/>
      <c r="J13" s="916"/>
      <c r="K13" s="126"/>
      <c r="L13" s="277"/>
      <c r="M13" s="274"/>
      <c r="N13" s="276"/>
      <c r="O13" s="274"/>
      <c r="P13" s="274"/>
      <c r="Q13" s="274"/>
      <c r="R13" s="274"/>
      <c r="S13" s="274"/>
      <c r="T13" s="274"/>
      <c r="U13" s="274"/>
      <c r="V13" s="274"/>
      <c r="W13" s="274"/>
      <c r="X13" s="274"/>
    </row>
    <row r="14" spans="1:32" s="26" customFormat="1" ht="15" customHeight="1" x14ac:dyDescent="0.25">
      <c r="A14" s="311"/>
      <c r="B14" s="311"/>
      <c r="C14" s="311"/>
      <c r="D14" s="322"/>
      <c r="E14" s="322"/>
      <c r="F14" s="322"/>
      <c r="G14" s="322"/>
      <c r="H14" s="322"/>
      <c r="I14" s="322"/>
      <c r="J14" s="322"/>
      <c r="K14" s="126"/>
      <c r="L14" s="277"/>
      <c r="M14" s="274"/>
      <c r="N14" s="276"/>
      <c r="O14" s="274"/>
      <c r="P14" s="274"/>
      <c r="Q14" s="274"/>
      <c r="R14" s="274"/>
      <c r="S14" s="274"/>
      <c r="T14" s="274"/>
      <c r="U14" s="274"/>
      <c r="V14" s="274"/>
      <c r="W14" s="274"/>
      <c r="X14" s="274"/>
    </row>
    <row r="15" spans="1:32" s="26" customFormat="1" ht="16.5" customHeight="1" x14ac:dyDescent="0.25">
      <c r="A15" s="923" t="s">
        <v>1</v>
      </c>
      <c r="B15" s="923"/>
      <c r="C15" s="923"/>
      <c r="D15" s="317"/>
      <c r="E15" s="317"/>
      <c r="F15" s="317"/>
      <c r="G15" s="317"/>
      <c r="H15" s="317"/>
      <c r="I15" s="317"/>
      <c r="J15" s="317"/>
      <c r="K15" s="126"/>
      <c r="L15" s="277"/>
      <c r="M15" s="274"/>
      <c r="N15" s="276"/>
      <c r="O15" s="274"/>
      <c r="P15" s="274"/>
      <c r="Q15" s="274"/>
      <c r="R15" s="274"/>
      <c r="S15" s="274"/>
      <c r="T15" s="274"/>
      <c r="U15" s="274"/>
      <c r="V15" s="274"/>
      <c r="W15" s="274"/>
      <c r="X15" s="274"/>
    </row>
    <row r="16" spans="1:32" s="146" customFormat="1" ht="16.5" customHeight="1" x14ac:dyDescent="0.25">
      <c r="A16" s="910" t="s">
        <v>15</v>
      </c>
      <c r="B16" s="920"/>
      <c r="C16" s="921"/>
      <c r="D16" s="917" t="e">
        <f>IF(#REF!&gt;0,#REF!," ")</f>
        <v>#REF!</v>
      </c>
      <c r="E16" s="918"/>
      <c r="F16" s="919"/>
      <c r="G16" s="910" t="s">
        <v>302</v>
      </c>
      <c r="H16" s="920"/>
      <c r="I16" s="921"/>
      <c r="J16" s="296" t="e">
        <f>IF(#REF!&gt;0,#REF!," ")</f>
        <v>#REF!</v>
      </c>
      <c r="K16" s="263"/>
      <c r="L16" s="263"/>
      <c r="M16" s="263"/>
      <c r="N16" s="263"/>
      <c r="O16" s="263"/>
      <c r="P16" s="263"/>
      <c r="Q16" s="263"/>
      <c r="R16" s="263"/>
      <c r="S16" s="263"/>
      <c r="T16" s="263"/>
      <c r="U16" s="263"/>
      <c r="V16" s="263"/>
      <c r="W16" s="263"/>
      <c r="X16" s="263"/>
      <c r="Y16" s="263"/>
      <c r="Z16" s="263"/>
      <c r="AA16" s="263"/>
      <c r="AB16" s="263"/>
      <c r="AC16" s="263"/>
      <c r="AD16" s="263"/>
      <c r="AE16" s="294"/>
      <c r="AF16" s="263"/>
    </row>
    <row r="17" spans="1:32" s="9" customFormat="1" ht="16.5" customHeight="1" x14ac:dyDescent="0.25">
      <c r="A17" s="910" t="s">
        <v>220</v>
      </c>
      <c r="B17" s="920"/>
      <c r="C17" s="921"/>
      <c r="D17" s="917" t="e">
        <f>IF(#REF!&gt;0,#REF!," ")</f>
        <v>#REF!</v>
      </c>
      <c r="E17" s="918"/>
      <c r="F17" s="919"/>
      <c r="G17" s="910" t="s">
        <v>220</v>
      </c>
      <c r="H17" s="920"/>
      <c r="I17" s="921"/>
      <c r="J17" s="323" t="e">
        <f>IF(#REF!&gt;0,#REF!," ")</f>
        <v>#REF!</v>
      </c>
      <c r="K17" s="126"/>
      <c r="L17" s="86"/>
      <c r="M17" s="86"/>
      <c r="N17" s="86"/>
      <c r="O17" s="86"/>
      <c r="P17" s="86"/>
      <c r="Q17" s="86"/>
      <c r="R17" s="285"/>
      <c r="S17" s="285"/>
      <c r="T17" s="285"/>
      <c r="U17" s="285"/>
      <c r="V17" s="285"/>
      <c r="W17" s="285"/>
      <c r="X17" s="285"/>
      <c r="Y17" s="274"/>
      <c r="Z17" s="274"/>
      <c r="AA17" s="274"/>
      <c r="AB17" s="285"/>
      <c r="AC17" s="274"/>
      <c r="AD17" s="274"/>
      <c r="AE17" s="295"/>
      <c r="AF17" s="26"/>
    </row>
    <row r="18" spans="1:32" s="9" customFormat="1" ht="16.5" customHeight="1" x14ac:dyDescent="0.25">
      <c r="A18" s="171"/>
      <c r="B18" s="310"/>
      <c r="C18" s="310"/>
      <c r="D18" s="292"/>
      <c r="E18" s="292"/>
      <c r="F18" s="293"/>
      <c r="G18" s="945" t="s">
        <v>313</v>
      </c>
      <c r="H18" s="946"/>
      <c r="I18" s="947"/>
      <c r="J18" s="296" t="e">
        <f>IF(#REF!&gt;0,#REF!," ")</f>
        <v>#REF!</v>
      </c>
      <c r="K18" s="126"/>
      <c r="L18" s="86"/>
      <c r="M18" s="86"/>
      <c r="N18" s="86"/>
      <c r="O18" s="86"/>
      <c r="P18" s="86"/>
      <c r="Q18" s="86"/>
      <c r="R18" s="126"/>
      <c r="S18" s="291"/>
      <c r="T18" s="291"/>
      <c r="U18" s="291"/>
      <c r="V18" s="291"/>
      <c r="W18" s="291"/>
      <c r="X18" s="291"/>
      <c r="Y18" s="274"/>
      <c r="Z18" s="274"/>
      <c r="AA18" s="274"/>
      <c r="AB18" s="274"/>
      <c r="AC18" s="274"/>
      <c r="AD18" s="274"/>
      <c r="AE18" s="295"/>
      <c r="AF18" s="26"/>
    </row>
    <row r="19" spans="1:32" s="146" customFormat="1" ht="15" customHeight="1" x14ac:dyDescent="0.25">
      <c r="A19" s="316"/>
      <c r="B19" s="320"/>
      <c r="C19" s="320"/>
      <c r="D19" s="62"/>
      <c r="E19" s="62"/>
      <c r="F19" s="62"/>
      <c r="G19" s="319"/>
      <c r="H19" s="319"/>
      <c r="I19" s="319"/>
      <c r="J19" s="126"/>
      <c r="K19" s="285"/>
      <c r="L19" s="263"/>
      <c r="M19" s="263"/>
      <c r="N19" s="263"/>
      <c r="O19" s="263"/>
      <c r="P19" s="263"/>
      <c r="Q19" s="263"/>
      <c r="R19" s="263"/>
      <c r="S19" s="263"/>
      <c r="T19" s="263"/>
      <c r="U19" s="263"/>
      <c r="V19" s="263"/>
      <c r="W19" s="263"/>
      <c r="X19" s="263"/>
      <c r="Y19" s="274"/>
      <c r="Z19" s="274"/>
      <c r="AA19" s="274"/>
      <c r="AB19" s="274"/>
      <c r="AC19" s="274"/>
      <c r="AD19" s="274"/>
      <c r="AE19" s="294"/>
      <c r="AF19" s="263"/>
    </row>
    <row r="20" spans="1:32" s="26" customFormat="1" ht="16.5" customHeight="1" x14ac:dyDescent="0.25">
      <c r="A20" s="280" t="s">
        <v>205</v>
      </c>
      <c r="B20" s="928" t="s">
        <v>245</v>
      </c>
      <c r="C20" s="928"/>
      <c r="D20" s="928"/>
      <c r="E20" s="928"/>
      <c r="F20" s="928"/>
      <c r="G20" s="928"/>
      <c r="H20" s="928"/>
      <c r="I20" s="928"/>
      <c r="J20" s="928"/>
      <c r="K20" s="274"/>
    </row>
    <row r="21" spans="1:32" s="26" customFormat="1" ht="16.5" customHeight="1" x14ac:dyDescent="0.25">
      <c r="A21" s="280" t="s">
        <v>203</v>
      </c>
      <c r="B21" s="936" t="s">
        <v>247</v>
      </c>
      <c r="C21" s="936"/>
      <c r="D21" s="936"/>
      <c r="E21" s="936"/>
      <c r="F21" s="936"/>
      <c r="G21" s="936"/>
      <c r="H21" s="936"/>
      <c r="I21" s="936"/>
      <c r="J21" s="936"/>
      <c r="K21" s="274"/>
    </row>
    <row r="22" spans="1:32" s="26" customFormat="1" ht="16.5" customHeight="1" x14ac:dyDescent="0.25">
      <c r="A22" s="280" t="s">
        <v>204</v>
      </c>
      <c r="B22" s="936" t="s">
        <v>252</v>
      </c>
      <c r="C22" s="936"/>
      <c r="D22" s="936"/>
      <c r="E22" s="936"/>
      <c r="F22" s="936"/>
      <c r="G22" s="936"/>
      <c r="H22" s="936"/>
      <c r="I22" s="936"/>
      <c r="J22" s="936"/>
      <c r="K22" s="274"/>
    </row>
    <row r="23" spans="1:32" s="26" customFormat="1" ht="16.5" customHeight="1" x14ac:dyDescent="0.25">
      <c r="A23" s="285" t="s">
        <v>194</v>
      </c>
      <c r="B23" s="936" t="s">
        <v>248</v>
      </c>
      <c r="C23" s="936"/>
      <c r="D23" s="936"/>
      <c r="E23" s="936"/>
      <c r="F23" s="936"/>
      <c r="G23" s="936"/>
      <c r="H23" s="936"/>
      <c r="I23" s="314"/>
      <c r="J23" s="314"/>
      <c r="K23" s="314"/>
      <c r="L23" s="314"/>
    </row>
    <row r="24" spans="1:32" s="26" customFormat="1" ht="16.5" customHeight="1" x14ac:dyDescent="0.25">
      <c r="A24" s="285"/>
      <c r="B24" s="914" t="s">
        <v>270</v>
      </c>
      <c r="C24" s="914"/>
      <c r="D24" s="914"/>
      <c r="E24" s="914"/>
      <c r="F24" s="914"/>
      <c r="G24" s="914"/>
      <c r="H24" s="914"/>
      <c r="I24" s="914"/>
      <c r="J24" s="914"/>
      <c r="K24" s="227"/>
      <c r="L24" s="277"/>
      <c r="M24" s="274"/>
      <c r="N24" s="276"/>
      <c r="O24" s="274"/>
      <c r="P24" s="274"/>
      <c r="Q24" s="274"/>
      <c r="R24" s="274"/>
      <c r="S24" s="274"/>
      <c r="T24" s="274"/>
      <c r="U24" s="274"/>
      <c r="V24" s="274"/>
      <c r="W24" s="274"/>
      <c r="X24" s="274"/>
    </row>
    <row r="25" spans="1:32" s="26" customFormat="1" ht="16.5" customHeight="1" x14ac:dyDescent="0.25">
      <c r="A25" s="285" t="s">
        <v>196</v>
      </c>
      <c r="B25" s="936" t="s">
        <v>250</v>
      </c>
      <c r="C25" s="936"/>
      <c r="D25" s="936"/>
      <c r="E25" s="936"/>
      <c r="F25" s="936"/>
      <c r="G25" s="936"/>
      <c r="H25" s="936"/>
      <c r="I25" s="936"/>
      <c r="J25" s="936"/>
      <c r="L25" s="277"/>
      <c r="M25" s="274"/>
      <c r="N25" s="276"/>
      <c r="O25" s="274"/>
      <c r="P25" s="274"/>
      <c r="Q25" s="274"/>
      <c r="R25" s="274"/>
      <c r="S25" s="274"/>
      <c r="T25" s="274"/>
      <c r="U25" s="274"/>
      <c r="V25" s="274"/>
      <c r="W25" s="274"/>
      <c r="X25" s="274"/>
    </row>
    <row r="26" spans="1:32" s="26" customFormat="1" ht="16.5" customHeight="1" x14ac:dyDescent="0.25">
      <c r="A26" s="285" t="s">
        <v>197</v>
      </c>
      <c r="B26" s="936" t="s">
        <v>249</v>
      </c>
      <c r="C26" s="936"/>
      <c r="D26" s="936"/>
      <c r="E26" s="936"/>
      <c r="F26" s="936"/>
      <c r="G26" s="936"/>
      <c r="H26" s="936"/>
      <c r="I26" s="936"/>
      <c r="J26" s="936"/>
      <c r="L26" s="277"/>
      <c r="M26" s="274"/>
      <c r="N26" s="276"/>
      <c r="O26" s="274"/>
      <c r="P26" s="274"/>
      <c r="Q26" s="274"/>
      <c r="R26" s="274"/>
      <c r="S26" s="274"/>
      <c r="T26" s="274"/>
      <c r="U26" s="274"/>
      <c r="V26" s="274"/>
      <c r="W26" s="274"/>
      <c r="X26" s="274"/>
    </row>
    <row r="27" spans="1:32" s="26" customFormat="1" ht="16.5" customHeight="1" x14ac:dyDescent="0.25">
      <c r="A27" s="285" t="s">
        <v>195</v>
      </c>
      <c r="B27" s="936" t="s">
        <v>198</v>
      </c>
      <c r="C27" s="936"/>
      <c r="D27" s="936"/>
      <c r="E27" s="936"/>
      <c r="F27" s="936"/>
      <c r="G27" s="936"/>
      <c r="H27" s="936"/>
      <c r="I27" s="936"/>
      <c r="J27" s="936"/>
      <c r="L27" s="277"/>
      <c r="M27" s="274"/>
      <c r="N27" s="276"/>
      <c r="O27" s="274"/>
      <c r="P27" s="274"/>
      <c r="Q27" s="274"/>
      <c r="R27" s="274"/>
      <c r="S27" s="274"/>
      <c r="T27" s="274"/>
      <c r="U27" s="274"/>
      <c r="V27" s="274"/>
      <c r="W27" s="274"/>
      <c r="X27" s="274"/>
    </row>
    <row r="28" spans="1:32" s="26" customFormat="1" ht="24.9" customHeight="1" x14ac:dyDescent="0.25">
      <c r="A28" s="225" t="s">
        <v>199</v>
      </c>
      <c r="B28" s="933" t="s">
        <v>380</v>
      </c>
      <c r="C28" s="933"/>
      <c r="D28" s="933"/>
      <c r="E28" s="933"/>
      <c r="F28" s="933"/>
      <c r="G28" s="933"/>
      <c r="H28" s="933"/>
      <c r="I28" s="933"/>
      <c r="J28" s="933"/>
      <c r="K28" s="389"/>
      <c r="L28" s="87"/>
      <c r="M28" s="126"/>
      <c r="N28" s="126"/>
      <c r="O28" s="126"/>
      <c r="P28" s="126"/>
      <c r="Q28" s="126"/>
      <c r="R28" s="126"/>
    </row>
    <row r="29" spans="1:32" s="26" customFormat="1" ht="29.25" customHeight="1" x14ac:dyDescent="0.25">
      <c r="A29" s="224" t="s">
        <v>200</v>
      </c>
      <c r="B29" s="933" t="s">
        <v>251</v>
      </c>
      <c r="C29" s="934"/>
      <c r="D29" s="934"/>
      <c r="E29" s="934"/>
      <c r="F29" s="934"/>
      <c r="G29" s="934"/>
      <c r="H29" s="934"/>
      <c r="I29" s="934"/>
      <c r="J29" s="934"/>
      <c r="K29" s="274"/>
      <c r="L29" s="87"/>
      <c r="M29" s="126"/>
      <c r="N29" s="126"/>
      <c r="O29" s="126"/>
      <c r="P29" s="126"/>
      <c r="Q29" s="126"/>
      <c r="R29" s="126"/>
    </row>
    <row r="30" spans="1:32" s="26" customFormat="1" ht="16.5" customHeight="1" x14ac:dyDescent="0.25">
      <c r="A30" s="277" t="s">
        <v>201</v>
      </c>
      <c r="B30" s="928" t="s">
        <v>304</v>
      </c>
      <c r="C30" s="956"/>
      <c r="D30" s="956"/>
      <c r="E30" s="956"/>
      <c r="F30" s="956"/>
      <c r="G30" s="956"/>
      <c r="H30" s="956"/>
      <c r="I30" s="956"/>
      <c r="J30" s="956"/>
      <c r="K30" s="274"/>
      <c r="L30" s="87"/>
      <c r="M30" s="126"/>
      <c r="N30" s="126"/>
      <c r="O30" s="126"/>
      <c r="P30" s="126"/>
      <c r="Q30" s="126"/>
      <c r="R30" s="126"/>
    </row>
    <row r="31" spans="1:32" s="26" customFormat="1" ht="26.25" customHeight="1" x14ac:dyDescent="0.25">
      <c r="A31" s="277" t="s">
        <v>253</v>
      </c>
      <c r="B31" s="928" t="s">
        <v>246</v>
      </c>
      <c r="C31" s="956"/>
      <c r="D31" s="956"/>
      <c r="E31" s="956"/>
      <c r="F31" s="956"/>
      <c r="G31" s="956"/>
      <c r="H31" s="956"/>
      <c r="I31" s="956"/>
      <c r="J31" s="956"/>
      <c r="K31" s="274"/>
      <c r="L31" s="87"/>
      <c r="M31" s="126"/>
      <c r="N31" s="126"/>
      <c r="O31" s="126"/>
      <c r="P31" s="126"/>
      <c r="Q31" s="126"/>
      <c r="R31" s="126"/>
    </row>
    <row r="32" spans="1:32" ht="15" customHeight="1" thickBot="1" x14ac:dyDescent="0.3">
      <c r="A32" s="274"/>
      <c r="B32" s="274"/>
      <c r="C32" s="274"/>
      <c r="D32" s="87"/>
      <c r="E32" s="186"/>
      <c r="F32" s="186"/>
      <c r="G32" s="285"/>
      <c r="H32" s="285"/>
      <c r="I32" s="186"/>
      <c r="J32" s="186"/>
      <c r="K32" s="87"/>
    </row>
    <row r="33" spans="1:13" s="26" customFormat="1" ht="16.5" customHeight="1" thickBot="1" x14ac:dyDescent="0.3">
      <c r="A33" s="184"/>
      <c r="B33" s="335"/>
      <c r="C33" s="274" t="s">
        <v>190</v>
      </c>
      <c r="D33" s="72"/>
      <c r="E33" s="413" t="s">
        <v>376</v>
      </c>
      <c r="F33" s="413"/>
      <c r="G33" s="413"/>
      <c r="H33" s="413"/>
      <c r="I33" s="413"/>
      <c r="J33" s="413"/>
      <c r="K33" s="413"/>
      <c r="L33" s="413"/>
      <c r="M33" s="268"/>
    </row>
    <row r="34" spans="1:13" s="26" customFormat="1" ht="34.5" customHeight="1" x14ac:dyDescent="0.25">
      <c r="A34" s="184"/>
      <c r="B34" s="72"/>
      <c r="C34" s="929" t="s">
        <v>192</v>
      </c>
      <c r="D34" s="930"/>
      <c r="E34" s="930"/>
      <c r="F34" s="930"/>
      <c r="G34" s="930"/>
      <c r="H34" s="930"/>
      <c r="I34" s="930"/>
      <c r="J34" s="930"/>
      <c r="K34" s="185"/>
    </row>
    <row r="35" spans="1:13" s="26" customFormat="1" ht="15" customHeight="1" thickBot="1" x14ac:dyDescent="0.3">
      <c r="A35" s="184"/>
      <c r="B35" s="184"/>
      <c r="C35" s="184"/>
      <c r="D35" s="184"/>
      <c r="E35" s="184"/>
      <c r="F35" s="184"/>
      <c r="G35" s="184"/>
      <c r="H35" s="184"/>
      <c r="I35" s="184"/>
      <c r="J35" s="184"/>
      <c r="K35" s="185"/>
    </row>
    <row r="36" spans="1:13" s="26" customFormat="1" ht="16.5" customHeight="1" thickBot="1" x14ac:dyDescent="0.3">
      <c r="A36" s="184"/>
      <c r="B36" s="335"/>
      <c r="C36" s="188" t="s">
        <v>191</v>
      </c>
      <c r="D36" s="184"/>
      <c r="E36" s="184"/>
      <c r="F36" s="184"/>
      <c r="G36" s="184"/>
      <c r="H36" s="184"/>
      <c r="I36" s="184"/>
      <c r="J36" s="184"/>
      <c r="K36" s="185"/>
    </row>
    <row r="37" spans="1:13" s="26" customFormat="1" ht="16.5" customHeight="1" x14ac:dyDescent="0.25">
      <c r="A37" s="184"/>
      <c r="B37" s="184"/>
      <c r="C37" s="931" t="s">
        <v>193</v>
      </c>
      <c r="D37" s="932"/>
      <c r="E37" s="932"/>
      <c r="F37" s="932"/>
      <c r="G37" s="932"/>
      <c r="H37" s="932"/>
      <c r="I37" s="932"/>
      <c r="J37" s="932"/>
      <c r="K37" s="185"/>
    </row>
    <row r="38" spans="1:13" s="26" customFormat="1" ht="8.25" customHeight="1" x14ac:dyDescent="0.25">
      <c r="A38" s="184"/>
      <c r="B38" s="184"/>
      <c r="C38" s="315"/>
      <c r="D38" s="318"/>
      <c r="E38" s="318"/>
      <c r="F38" s="318"/>
      <c r="G38" s="318"/>
      <c r="H38" s="318"/>
      <c r="I38" s="318"/>
      <c r="J38" s="318"/>
      <c r="K38" s="185"/>
    </row>
    <row r="39" spans="1:13" customFormat="1" ht="16.5" customHeight="1" x14ac:dyDescent="0.25">
      <c r="A39" s="935" t="s">
        <v>239</v>
      </c>
      <c r="B39" s="911"/>
      <c r="C39" s="912"/>
      <c r="D39" s="948"/>
      <c r="E39" s="949"/>
      <c r="F39" s="949"/>
      <c r="G39" s="949"/>
      <c r="H39" s="949"/>
      <c r="I39" s="949"/>
      <c r="J39" s="950"/>
    </row>
    <row r="40" spans="1:13" s="115" customFormat="1" ht="16.5" customHeight="1" x14ac:dyDescent="0.25">
      <c r="A40" s="935" t="s">
        <v>238</v>
      </c>
      <c r="B40" s="911"/>
      <c r="C40" s="912"/>
      <c r="D40" s="948"/>
      <c r="E40" s="957"/>
      <c r="F40" s="957"/>
      <c r="G40" s="957"/>
      <c r="H40" s="957"/>
      <c r="I40" s="957"/>
      <c r="J40" s="958"/>
    </row>
    <row r="41" spans="1:13" s="115" customFormat="1" ht="16.5" customHeight="1" x14ac:dyDescent="0.25">
      <c r="A41" s="935" t="s">
        <v>240</v>
      </c>
      <c r="B41" s="911"/>
      <c r="C41" s="912"/>
      <c r="D41" s="948"/>
      <c r="E41" s="949"/>
      <c r="F41" s="949"/>
      <c r="G41" s="949"/>
      <c r="H41" s="949"/>
      <c r="I41" s="949"/>
      <c r="J41" s="950"/>
    </row>
    <row r="42" spans="1:13" s="26" customFormat="1" ht="16.5" customHeight="1" x14ac:dyDescent="0.25">
      <c r="A42" s="935" t="s">
        <v>237</v>
      </c>
      <c r="B42" s="911"/>
      <c r="C42" s="912"/>
      <c r="D42" s="948"/>
      <c r="E42" s="949"/>
      <c r="F42" s="949"/>
      <c r="G42" s="949"/>
      <c r="H42" s="949"/>
      <c r="I42" s="949"/>
      <c r="J42" s="950"/>
      <c r="K42" s="185"/>
    </row>
    <row r="43" spans="1:13" customFormat="1" ht="13.65" customHeight="1" x14ac:dyDescent="0.25">
      <c r="A43" s="362"/>
      <c r="B43" s="87"/>
      <c r="C43" s="87"/>
      <c r="D43" s="361"/>
      <c r="E43" s="361"/>
      <c r="F43" s="361"/>
      <c r="G43" s="361"/>
      <c r="H43" s="361"/>
      <c r="I43" s="361"/>
      <c r="J43" s="361"/>
    </row>
    <row r="44" spans="1:13" s="26" customFormat="1" ht="16.5" customHeight="1" x14ac:dyDescent="0.25">
      <c r="A44" s="275" t="s">
        <v>174</v>
      </c>
      <c r="B44" s="275"/>
      <c r="C44" s="275"/>
      <c r="D44" s="331"/>
      <c r="E44" s="275" t="s">
        <v>133</v>
      </c>
      <c r="H44" s="336"/>
      <c r="I44" s="348" t="s">
        <v>350</v>
      </c>
      <c r="J44" s="350"/>
    </row>
    <row r="45" spans="1:13" s="26" customFormat="1" ht="16.5" customHeight="1" x14ac:dyDescent="0.25">
      <c r="A45" s="275" t="s">
        <v>174</v>
      </c>
      <c r="B45" s="275"/>
      <c r="C45" s="275"/>
      <c r="D45" s="332"/>
      <c r="E45" s="275" t="s">
        <v>134</v>
      </c>
      <c r="H45" s="336"/>
      <c r="I45" s="349" t="s">
        <v>228</v>
      </c>
      <c r="J45" s="350"/>
    </row>
    <row r="46" spans="1:13" s="26" customFormat="1" ht="16.5" customHeight="1" x14ac:dyDescent="0.25">
      <c r="A46" s="275" t="s">
        <v>174</v>
      </c>
      <c r="B46" s="275"/>
      <c r="C46" s="275"/>
      <c r="D46" s="332"/>
      <c r="E46" s="275" t="s">
        <v>106</v>
      </c>
      <c r="H46" s="336"/>
      <c r="I46" s="349" t="s">
        <v>284</v>
      </c>
      <c r="J46" s="350"/>
    </row>
    <row r="47" spans="1:13" s="26" customFormat="1" ht="12" customHeight="1" x14ac:dyDescent="0.25">
      <c r="A47" s="274"/>
      <c r="B47" s="274"/>
      <c r="C47" s="285"/>
      <c r="D47" s="274"/>
      <c r="E47" s="274"/>
      <c r="F47" s="274"/>
      <c r="G47" s="274"/>
      <c r="H47" s="274"/>
      <c r="I47" s="274"/>
      <c r="J47" s="274"/>
    </row>
    <row r="48" spans="1:13" s="26" customFormat="1" ht="16.5" customHeight="1" x14ac:dyDescent="0.25">
      <c r="A48" s="275" t="s">
        <v>176</v>
      </c>
      <c r="B48" s="275"/>
      <c r="C48" s="275"/>
      <c r="D48" s="275"/>
      <c r="E48" s="245">
        <f>IF(D45*0.35&lt;1200.0001,D45*0.35,"$1,200")</f>
        <v>0</v>
      </c>
      <c r="F48" s="228" t="s">
        <v>175</v>
      </c>
      <c r="G48" s="274"/>
      <c r="H48" s="274"/>
      <c r="I48" s="274"/>
      <c r="J48" s="274"/>
    </row>
    <row r="49" spans="1:13" ht="9" customHeight="1" x14ac:dyDescent="0.25">
      <c r="A49" s="274"/>
      <c r="B49" s="274"/>
      <c r="C49" s="274"/>
      <c r="D49" s="274"/>
      <c r="E49" s="274"/>
      <c r="F49" s="274"/>
      <c r="G49" s="274"/>
      <c r="H49" s="274"/>
      <c r="I49" s="274"/>
      <c r="J49" s="274"/>
      <c r="K49" s="26"/>
    </row>
    <row r="50" spans="1:13" ht="16.5" customHeight="1" x14ac:dyDescent="0.25">
      <c r="A50" s="275" t="s">
        <v>177</v>
      </c>
      <c r="B50" s="275"/>
      <c r="C50" s="275"/>
      <c r="D50" s="275"/>
      <c r="E50" s="245">
        <f>IF(D46*6&lt;1200.0001,D46*6,"$1,200")</f>
        <v>0</v>
      </c>
      <c r="F50" s="203" t="s">
        <v>175</v>
      </c>
      <c r="G50" s="274"/>
      <c r="H50" s="274"/>
      <c r="I50" s="274"/>
      <c r="J50" s="274"/>
      <c r="K50" s="26"/>
    </row>
    <row r="51" spans="1:13" ht="9" customHeight="1" x14ac:dyDescent="0.25">
      <c r="A51" s="274"/>
      <c r="B51" s="274"/>
      <c r="C51" s="274"/>
      <c r="D51" s="274"/>
      <c r="E51" s="214"/>
      <c r="F51" s="189"/>
      <c r="G51" s="274"/>
      <c r="H51" s="274"/>
      <c r="I51" s="274"/>
      <c r="J51" s="274"/>
      <c r="K51" s="26"/>
    </row>
    <row r="52" spans="1:13" ht="16.5" customHeight="1" x14ac:dyDescent="0.25">
      <c r="A52" s="36" t="s">
        <v>202</v>
      </c>
      <c r="B52" s="184"/>
      <c r="C52" s="274"/>
      <c r="D52" s="184"/>
      <c r="E52" s="107"/>
      <c r="F52" s="274"/>
      <c r="G52" s="107"/>
      <c r="H52" s="184"/>
      <c r="I52" s="72"/>
      <c r="J52" s="72"/>
      <c r="L52" s="219"/>
      <c r="M52" s="219"/>
    </row>
    <row r="53" spans="1:13" ht="16.5" customHeight="1" x14ac:dyDescent="0.25">
      <c r="A53" s="187" t="s">
        <v>243</v>
      </c>
      <c r="B53" s="72"/>
      <c r="C53" s="274"/>
      <c r="D53" s="107"/>
      <c r="E53" s="274"/>
      <c r="F53" s="184"/>
      <c r="G53" s="107"/>
      <c r="H53" s="184"/>
      <c r="I53" s="184"/>
      <c r="J53" s="274"/>
      <c r="K53" s="184"/>
    </row>
    <row r="54" spans="1:13" ht="16.5" customHeight="1" x14ac:dyDescent="0.25">
      <c r="A54" s="951" t="s">
        <v>241</v>
      </c>
      <c r="B54" s="952"/>
      <c r="C54" s="297" t="s">
        <v>242</v>
      </c>
      <c r="D54" s="937" t="s">
        <v>273</v>
      </c>
      <c r="E54" s="938"/>
      <c r="F54" s="938"/>
      <c r="G54" s="938"/>
      <c r="H54" s="938"/>
      <c r="I54" s="938"/>
      <c r="J54" s="938"/>
      <c r="K54" s="222"/>
    </row>
    <row r="55" spans="1:13" s="215" customFormat="1" ht="16.5" customHeight="1" x14ac:dyDescent="0.25">
      <c r="A55" s="939" t="s">
        <v>244</v>
      </c>
      <c r="B55" s="940"/>
      <c r="C55" s="298"/>
      <c r="D55" s="937" t="s">
        <v>258</v>
      </c>
      <c r="E55" s="938"/>
      <c r="F55" s="938"/>
      <c r="G55" s="938"/>
      <c r="H55" s="938"/>
      <c r="I55" s="938"/>
      <c r="J55" s="938"/>
      <c r="K55" s="218"/>
    </row>
    <row r="56" spans="1:13" s="215" customFormat="1" ht="16.5" customHeight="1" x14ac:dyDescent="0.25">
      <c r="A56" s="939"/>
      <c r="B56" s="940"/>
      <c r="C56" s="299" t="s">
        <v>244</v>
      </c>
      <c r="D56" s="937" t="s">
        <v>259</v>
      </c>
      <c r="E56" s="938"/>
      <c r="F56" s="938"/>
      <c r="G56" s="938"/>
      <c r="H56" s="938"/>
      <c r="I56" s="938"/>
      <c r="J56" s="938"/>
      <c r="K56" s="218"/>
    </row>
    <row r="57" spans="1:13" s="215" customFormat="1" ht="16.5" customHeight="1" x14ac:dyDescent="0.25">
      <c r="A57" s="939" t="s">
        <v>244</v>
      </c>
      <c r="B57" s="940"/>
      <c r="C57" s="298"/>
      <c r="D57" s="937" t="s">
        <v>260</v>
      </c>
      <c r="E57" s="938"/>
      <c r="F57" s="938"/>
      <c r="G57" s="938"/>
      <c r="H57" s="938"/>
      <c r="I57" s="938"/>
      <c r="J57" s="938"/>
      <c r="K57" s="218"/>
    </row>
    <row r="58" spans="1:13" ht="16.5" customHeight="1" x14ac:dyDescent="0.25">
      <c r="A58" s="939" t="s">
        <v>244</v>
      </c>
      <c r="B58" s="940"/>
      <c r="C58" s="298"/>
      <c r="D58" s="937" t="s">
        <v>261</v>
      </c>
      <c r="E58" s="938"/>
      <c r="F58" s="938"/>
      <c r="G58" s="938"/>
      <c r="H58" s="938"/>
      <c r="I58" s="938"/>
      <c r="J58" s="938"/>
      <c r="K58" s="218"/>
    </row>
    <row r="59" spans="1:13" ht="16.5" customHeight="1" x14ac:dyDescent="0.25">
      <c r="A59" s="939"/>
      <c r="B59" s="940"/>
      <c r="C59" s="299" t="s">
        <v>244</v>
      </c>
      <c r="D59" s="937" t="s">
        <v>262</v>
      </c>
      <c r="E59" s="938"/>
      <c r="F59" s="938"/>
      <c r="G59" s="938"/>
      <c r="H59" s="938"/>
      <c r="I59" s="938"/>
      <c r="J59" s="938"/>
      <c r="K59" s="218"/>
    </row>
    <row r="60" spans="1:13" ht="16.5" customHeight="1" x14ac:dyDescent="0.25">
      <c r="A60" s="301"/>
      <c r="B60" s="301"/>
      <c r="C60" s="301"/>
      <c r="D60" s="943" t="s">
        <v>274</v>
      </c>
      <c r="E60" s="944"/>
      <c r="F60" s="944"/>
      <c r="G60" s="944"/>
      <c r="H60" s="944"/>
      <c r="I60" s="944"/>
      <c r="J60" s="944"/>
      <c r="K60" s="220"/>
    </row>
    <row r="61" spans="1:13" ht="7.5" customHeight="1" x14ac:dyDescent="0.25">
      <c r="A61" s="333"/>
      <c r="B61" s="333"/>
      <c r="C61" s="333"/>
      <c r="D61" s="334"/>
      <c r="E61" s="334"/>
      <c r="F61" s="334"/>
      <c r="G61" s="334"/>
      <c r="H61" s="334"/>
      <c r="I61" s="334"/>
      <c r="J61" s="334"/>
      <c r="K61" s="221"/>
    </row>
    <row r="62" spans="1:13" x14ac:dyDescent="0.25">
      <c r="A62" s="959" t="s">
        <v>377</v>
      </c>
      <c r="B62" s="959"/>
      <c r="C62" s="959"/>
      <c r="D62" s="959"/>
      <c r="E62" s="959"/>
      <c r="F62" s="959"/>
      <c r="G62" s="959"/>
      <c r="H62" s="959"/>
      <c r="I62" s="959"/>
      <c r="J62" s="959"/>
      <c r="K62" s="221"/>
    </row>
    <row r="63" spans="1:13" ht="13.65" customHeight="1" x14ac:dyDescent="0.25">
      <c r="A63" s="959"/>
      <c r="B63" s="959"/>
      <c r="C63" s="959"/>
      <c r="D63" s="959"/>
      <c r="E63" s="959"/>
      <c r="F63" s="959"/>
      <c r="G63" s="959"/>
      <c r="H63" s="959"/>
      <c r="I63" s="959"/>
      <c r="J63" s="959"/>
      <c r="K63" s="221"/>
    </row>
    <row r="64" spans="1:13" s="115" customFormat="1" ht="29.25" customHeight="1" x14ac:dyDescent="0.25">
      <c r="A64" s="959" t="s">
        <v>378</v>
      </c>
      <c r="B64" s="959"/>
      <c r="C64" s="959"/>
      <c r="D64" s="959"/>
      <c r="E64" s="959"/>
      <c r="F64" s="959"/>
      <c r="G64" s="959"/>
      <c r="H64" s="959"/>
      <c r="I64" s="959"/>
      <c r="J64" s="959"/>
    </row>
    <row r="65" spans="1:11" s="115" customFormat="1" ht="30.75" customHeight="1" x14ac:dyDescent="0.25">
      <c r="A65" s="959"/>
      <c r="B65" s="959"/>
      <c r="C65" s="959"/>
      <c r="D65" s="959"/>
      <c r="E65" s="959"/>
      <c r="F65" s="959"/>
      <c r="G65" s="959"/>
      <c r="H65" s="959"/>
      <c r="I65" s="959"/>
      <c r="J65" s="959"/>
    </row>
    <row r="66" spans="1:11" s="115" customFormat="1" ht="26.25" customHeight="1" x14ac:dyDescent="0.25">
      <c r="A66" s="959" t="s">
        <v>379</v>
      </c>
      <c r="B66" s="959"/>
      <c r="C66" s="959"/>
      <c r="D66" s="959"/>
      <c r="E66" s="959"/>
      <c r="F66" s="959"/>
      <c r="G66" s="959"/>
      <c r="H66" s="959"/>
      <c r="I66" s="959"/>
      <c r="J66" s="959"/>
    </row>
    <row r="67" spans="1:11" ht="46.5" customHeight="1" x14ac:dyDescent="0.25">
      <c r="A67" s="959"/>
      <c r="B67" s="959"/>
      <c r="C67" s="959"/>
      <c r="D67" s="959"/>
      <c r="E67" s="959"/>
      <c r="F67" s="959"/>
      <c r="G67" s="959"/>
      <c r="H67" s="959"/>
      <c r="I67" s="959"/>
      <c r="J67" s="959"/>
      <c r="K67" s="221"/>
    </row>
    <row r="68" spans="1:11" ht="36" customHeight="1" x14ac:dyDescent="0.25">
      <c r="A68" s="959"/>
      <c r="B68" s="959"/>
      <c r="C68" s="959"/>
      <c r="D68" s="959"/>
      <c r="E68" s="959"/>
      <c r="F68" s="959"/>
      <c r="G68" s="959"/>
      <c r="H68" s="959"/>
      <c r="I68" s="959"/>
      <c r="J68" s="959"/>
      <c r="K68" s="221"/>
    </row>
    <row r="69" spans="1:11" ht="93.75" customHeight="1" x14ac:dyDescent="0.25">
      <c r="A69" s="941" t="s">
        <v>347</v>
      </c>
      <c r="B69" s="942"/>
      <c r="C69" s="942"/>
      <c r="D69" s="942"/>
      <c r="E69" s="942"/>
      <c r="F69" s="942"/>
      <c r="G69" s="942"/>
      <c r="H69" s="942"/>
      <c r="I69" s="942"/>
      <c r="J69" s="942"/>
      <c r="K69" s="221"/>
    </row>
    <row r="70" spans="1:11" ht="105" customHeight="1" x14ac:dyDescent="0.25">
      <c r="A70" s="926" t="s">
        <v>346</v>
      </c>
      <c r="B70" s="927"/>
      <c r="C70" s="927"/>
      <c r="D70" s="927"/>
      <c r="E70" s="927"/>
      <c r="F70" s="927"/>
      <c r="G70" s="927"/>
      <c r="H70" s="927"/>
      <c r="I70" s="927"/>
      <c r="J70" s="927"/>
    </row>
    <row r="71" spans="1:11" x14ac:dyDescent="0.25">
      <c r="A71" s="72"/>
      <c r="C71" s="72"/>
      <c r="D71" s="72"/>
      <c r="E71" s="72"/>
      <c r="F71" s="72"/>
      <c r="G71" s="72"/>
      <c r="H71" s="72"/>
      <c r="I71" s="72"/>
      <c r="J71" s="72"/>
    </row>
  </sheetData>
  <sheetProtection algorithmName="SHA-512" hashValue="TiyB5wkfUcxfH8TGq5z007TwCAO4N+XbA0pzrctNSkq3TpBbHXEFesX4+Sba0Df31uHEVyTjvM/bJVgsb2UBuA==" saltValue="lGgAqzEaHyRD/1tj3d1bpg==" spinCount="100000" sheet="1" selectLockedCells="1"/>
  <mergeCells count="64">
    <mergeCell ref="A64:J65"/>
    <mergeCell ref="A66:J68"/>
    <mergeCell ref="D42:J42"/>
    <mergeCell ref="A62:J63"/>
    <mergeCell ref="D59:J59"/>
    <mergeCell ref="A57:B57"/>
    <mergeCell ref="A58:B58"/>
    <mergeCell ref="G2:I2"/>
    <mergeCell ref="G3:I3"/>
    <mergeCell ref="B31:J31"/>
    <mergeCell ref="D39:J39"/>
    <mergeCell ref="A40:C40"/>
    <mergeCell ref="D40:J40"/>
    <mergeCell ref="B25:J25"/>
    <mergeCell ref="B23:H23"/>
    <mergeCell ref="A16:C16"/>
    <mergeCell ref="D7:J7"/>
    <mergeCell ref="D13:J13"/>
    <mergeCell ref="D11:J11"/>
    <mergeCell ref="B28:J28"/>
    <mergeCell ref="B22:J22"/>
    <mergeCell ref="B30:J30"/>
    <mergeCell ref="D10:J10"/>
    <mergeCell ref="A17:C17"/>
    <mergeCell ref="G18:I18"/>
    <mergeCell ref="D41:J41"/>
    <mergeCell ref="A41:C41"/>
    <mergeCell ref="A55:B55"/>
    <mergeCell ref="D55:J55"/>
    <mergeCell ref="D54:J54"/>
    <mergeCell ref="A54:B54"/>
    <mergeCell ref="A42:C42"/>
    <mergeCell ref="A70:J70"/>
    <mergeCell ref="B20:J20"/>
    <mergeCell ref="C34:J34"/>
    <mergeCell ref="C37:J37"/>
    <mergeCell ref="B29:J29"/>
    <mergeCell ref="A39:C39"/>
    <mergeCell ref="B27:J27"/>
    <mergeCell ref="B26:J26"/>
    <mergeCell ref="B21:J21"/>
    <mergeCell ref="D56:J56"/>
    <mergeCell ref="A56:B56"/>
    <mergeCell ref="A69:J69"/>
    <mergeCell ref="D60:J60"/>
    <mergeCell ref="D57:J57"/>
    <mergeCell ref="D58:J58"/>
    <mergeCell ref="A59:B59"/>
    <mergeCell ref="A2:C2"/>
    <mergeCell ref="D2:E2"/>
    <mergeCell ref="B24:J24"/>
    <mergeCell ref="D12:I12"/>
    <mergeCell ref="A7:C7"/>
    <mergeCell ref="D16:F16"/>
    <mergeCell ref="D6:J6"/>
    <mergeCell ref="G16:I16"/>
    <mergeCell ref="A4:C4"/>
    <mergeCell ref="A6:C6"/>
    <mergeCell ref="A15:C15"/>
    <mergeCell ref="A5:C5"/>
    <mergeCell ref="D5:J5"/>
    <mergeCell ref="A9:C9"/>
    <mergeCell ref="G17:I17"/>
    <mergeCell ref="D17:F17"/>
  </mergeCells>
  <hyperlinks>
    <hyperlink ref="B24" r:id="rId1"/>
  </hyperlinks>
  <pageMargins left="0.7" right="0.26" top="0.81" bottom="0.47" header="0.21" footer="0.2"/>
  <pageSetup fitToWidth="2" fitToHeight="0" orientation="portrait" r:id="rId2"/>
  <headerFooter>
    <oddHeader>&amp;CFocus on Energy
New Homes Program
&amp;RSolar Hot Water 
Worksheet</oddHeader>
    <oddFooter>Page &amp;P of &amp;N</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sheetPr>
  <dimension ref="A1:AP234"/>
  <sheetViews>
    <sheetView showGridLines="0" showRuler="0" zoomScaleNormal="100" workbookViewId="0">
      <selection activeCell="Z30" sqref="Z30"/>
    </sheetView>
  </sheetViews>
  <sheetFormatPr defaultColWidth="9" defaultRowHeight="15.9" customHeight="1" x14ac:dyDescent="0.25"/>
  <cols>
    <col min="1" max="14" width="3.3984375" style="6" customWidth="1"/>
    <col min="15" max="15" width="4.59765625" style="6" customWidth="1"/>
    <col min="16" max="23" width="3.3984375" style="6" customWidth="1"/>
    <col min="24" max="24" width="2.69921875" style="6" customWidth="1"/>
    <col min="25" max="25" width="3.3984375" style="6" customWidth="1"/>
    <col min="26" max="26" width="9" style="263"/>
    <col min="27" max="27" width="9" style="33"/>
    <col min="28" max="28" width="35" style="353" customWidth="1"/>
    <col min="29" max="35" width="9" style="342"/>
    <col min="36" max="38" width="9" style="263"/>
    <col min="39" max="16384" width="9" style="6"/>
  </cols>
  <sheetData>
    <row r="1" spans="1:42" s="67" customFormat="1" ht="15.75" customHeight="1" x14ac:dyDescent="0.25">
      <c r="A1" s="86"/>
      <c r="B1" s="28"/>
      <c r="C1" s="28"/>
      <c r="D1" s="28"/>
      <c r="E1" s="28"/>
      <c r="F1" s="142"/>
      <c r="G1" s="142"/>
      <c r="H1" s="142"/>
      <c r="I1" s="142"/>
      <c r="J1" s="142"/>
      <c r="K1" s="142"/>
      <c r="L1" s="142"/>
      <c r="M1" s="142"/>
      <c r="N1" s="142"/>
      <c r="O1" s="142"/>
      <c r="P1" s="142"/>
      <c r="Q1" s="142"/>
      <c r="R1" s="142"/>
      <c r="S1" s="142"/>
      <c r="T1" s="142"/>
      <c r="U1" s="142"/>
      <c r="V1" s="142"/>
      <c r="W1" s="142"/>
      <c r="X1" s="142"/>
      <c r="Y1" s="142"/>
      <c r="Z1" s="263"/>
      <c r="AA1" s="31"/>
      <c r="AB1" s="353"/>
      <c r="AC1" s="342"/>
      <c r="AD1" s="342"/>
      <c r="AE1" s="342"/>
      <c r="AF1" s="342"/>
      <c r="AG1" s="342"/>
      <c r="AH1" s="342"/>
      <c r="AI1" s="342"/>
      <c r="AJ1" s="263"/>
      <c r="AK1" s="263"/>
      <c r="AL1" s="263"/>
    </row>
    <row r="2" spans="1:42" ht="17.25" customHeight="1" x14ac:dyDescent="0.25">
      <c r="A2" s="1069" t="s">
        <v>29</v>
      </c>
      <c r="B2" s="1069"/>
      <c r="C2" s="1069"/>
      <c r="D2" s="1069"/>
      <c r="E2" s="1069"/>
      <c r="F2" s="1069"/>
      <c r="G2" s="1069"/>
      <c r="H2" s="1069"/>
      <c r="I2" s="1069"/>
      <c r="J2" s="257" t="s">
        <v>292</v>
      </c>
      <c r="K2" s="255"/>
      <c r="L2" s="255"/>
      <c r="M2" s="255"/>
      <c r="N2" s="255"/>
      <c r="O2" s="255"/>
      <c r="P2" s="255"/>
      <c r="Q2" s="255"/>
      <c r="R2" s="255"/>
      <c r="S2" s="255"/>
      <c r="T2" s="255"/>
      <c r="U2" s="255"/>
      <c r="V2" s="256"/>
      <c r="W2" s="255"/>
      <c r="X2" s="31"/>
      <c r="Y2" s="255"/>
      <c r="Z2" s="283"/>
      <c r="AA2" s="31"/>
    </row>
    <row r="3" spans="1:42" ht="18" customHeight="1" x14ac:dyDescent="0.25">
      <c r="A3" s="1048" t="s">
        <v>8</v>
      </c>
      <c r="B3" s="1048"/>
      <c r="C3" s="1048"/>
      <c r="D3" s="1048"/>
      <c r="E3" s="1048"/>
      <c r="F3" s="1048"/>
      <c r="G3" s="213"/>
      <c r="H3" s="213"/>
      <c r="I3" s="213"/>
      <c r="J3" s="213"/>
      <c r="K3" s="213"/>
      <c r="L3" s="213"/>
      <c r="M3" s="213"/>
      <c r="N3" s="213"/>
      <c r="O3" s="213"/>
      <c r="P3" s="213"/>
      <c r="Q3" s="213"/>
      <c r="R3" s="213"/>
      <c r="S3" s="213"/>
      <c r="T3" s="213"/>
      <c r="U3" s="213"/>
      <c r="V3" s="213"/>
      <c r="W3" s="213"/>
      <c r="X3" s="213"/>
      <c r="Y3" s="213"/>
      <c r="AA3" s="31"/>
    </row>
    <row r="4" spans="1:42" ht="17.25" customHeight="1" x14ac:dyDescent="0.25">
      <c r="A4" s="1036" t="s">
        <v>393</v>
      </c>
      <c r="B4" s="1037"/>
      <c r="C4" s="1037"/>
      <c r="D4" s="1037"/>
      <c r="E4" s="1037"/>
      <c r="F4" s="1038"/>
      <c r="G4" s="948"/>
      <c r="H4" s="949"/>
      <c r="I4" s="949"/>
      <c r="J4" s="949"/>
      <c r="K4" s="949"/>
      <c r="L4" s="949"/>
      <c r="M4" s="949"/>
      <c r="N4" s="950"/>
      <c r="O4" s="1000" t="s">
        <v>230</v>
      </c>
      <c r="P4" s="961"/>
      <c r="Q4" s="1001"/>
      <c r="R4" s="948"/>
      <c r="S4" s="949"/>
      <c r="T4" s="949"/>
      <c r="U4" s="949"/>
      <c r="V4" s="949"/>
      <c r="W4" s="949"/>
      <c r="X4" s="949"/>
      <c r="Y4" s="950"/>
      <c r="Z4" s="283"/>
    </row>
    <row r="5" spans="1:42" ht="17.25" customHeight="1" x14ac:dyDescent="0.25">
      <c r="A5" s="935" t="s">
        <v>232</v>
      </c>
      <c r="B5" s="911"/>
      <c r="C5" s="911"/>
      <c r="D5" s="911"/>
      <c r="E5" s="911"/>
      <c r="F5" s="912"/>
      <c r="G5" s="949"/>
      <c r="H5" s="949"/>
      <c r="I5" s="949"/>
      <c r="J5" s="949"/>
      <c r="K5" s="949"/>
      <c r="L5" s="949"/>
      <c r="M5" s="949"/>
      <c r="N5" s="949"/>
      <c r="O5" s="949"/>
      <c r="P5" s="949"/>
      <c r="Q5" s="949"/>
      <c r="R5" s="949"/>
      <c r="S5" s="949"/>
      <c r="T5" s="949"/>
      <c r="U5" s="949"/>
      <c r="V5" s="949"/>
      <c r="W5" s="949"/>
      <c r="X5" s="949"/>
      <c r="Y5" s="950"/>
    </row>
    <row r="6" spans="1:42" ht="17.25" customHeight="1" x14ac:dyDescent="0.25">
      <c r="A6" s="935" t="s">
        <v>214</v>
      </c>
      <c r="B6" s="911"/>
      <c r="C6" s="911"/>
      <c r="D6" s="911"/>
      <c r="E6" s="911"/>
      <c r="F6" s="912"/>
      <c r="G6" s="948"/>
      <c r="H6" s="949"/>
      <c r="I6" s="949"/>
      <c r="J6" s="949"/>
      <c r="K6" s="949"/>
      <c r="L6" s="949"/>
      <c r="M6" s="949"/>
      <c r="N6" s="949"/>
      <c r="O6" s="949"/>
      <c r="P6" s="949"/>
      <c r="Q6" s="949"/>
      <c r="R6" s="949"/>
      <c r="S6" s="949"/>
      <c r="T6" s="949"/>
      <c r="U6" s="949"/>
      <c r="V6" s="949"/>
      <c r="W6" s="949"/>
      <c r="X6" s="949"/>
      <c r="Y6" s="950"/>
    </row>
    <row r="7" spans="1:42" ht="17.25" customHeight="1" x14ac:dyDescent="0.25">
      <c r="A7" s="935" t="s">
        <v>342</v>
      </c>
      <c r="B7" s="911"/>
      <c r="C7" s="911"/>
      <c r="D7" s="911"/>
      <c r="E7" s="911"/>
      <c r="F7" s="912"/>
      <c r="G7" s="1044"/>
      <c r="H7" s="1045"/>
      <c r="I7" s="1045"/>
      <c r="J7" s="1045"/>
      <c r="K7" s="1045"/>
      <c r="L7" s="1045"/>
      <c r="M7" s="1045"/>
      <c r="N7" s="1045"/>
      <c r="O7" s="969" t="s">
        <v>315</v>
      </c>
      <c r="P7" s="969"/>
      <c r="Q7" s="970"/>
      <c r="R7" s="948"/>
      <c r="S7" s="949"/>
      <c r="T7" s="949"/>
      <c r="U7" s="949"/>
      <c r="V7" s="949"/>
      <c r="W7" s="949"/>
      <c r="X7" s="949"/>
      <c r="Y7" s="950"/>
      <c r="AB7" s="392"/>
      <c r="AC7" s="392"/>
      <c r="AD7" s="392"/>
      <c r="AE7" s="392"/>
      <c r="AF7" s="392"/>
      <c r="AG7" s="392"/>
      <c r="AH7" s="392"/>
      <c r="AI7" s="392"/>
      <c r="AJ7" s="392"/>
      <c r="AK7" s="392"/>
      <c r="AL7" s="392"/>
      <c r="AM7" s="392"/>
    </row>
    <row r="8" spans="1:42" s="146" customFormat="1" ht="17.25" customHeight="1" x14ac:dyDescent="0.25">
      <c r="A8" s="935" t="s">
        <v>268</v>
      </c>
      <c r="B8" s="1024"/>
      <c r="C8" s="1024"/>
      <c r="D8" s="1024"/>
      <c r="E8" s="1024"/>
      <c r="F8" s="1025"/>
      <c r="G8" s="948"/>
      <c r="H8" s="949"/>
      <c r="I8" s="949"/>
      <c r="J8" s="949"/>
      <c r="K8" s="949"/>
      <c r="L8" s="949"/>
      <c r="M8" s="380"/>
      <c r="N8" s="380"/>
      <c r="O8" s="380"/>
      <c r="P8" s="380"/>
      <c r="Q8" s="380"/>
      <c r="R8" s="380"/>
      <c r="S8" s="380"/>
      <c r="T8" s="380"/>
      <c r="U8" s="380"/>
      <c r="V8" s="380"/>
      <c r="W8" s="380"/>
      <c r="X8" s="380"/>
      <c r="Y8" s="385"/>
      <c r="Z8" s="263"/>
      <c r="AA8" s="33"/>
      <c r="AB8" s="353"/>
      <c r="AC8" s="342"/>
      <c r="AD8" s="342"/>
      <c r="AE8" s="346"/>
      <c r="AF8" s="342"/>
      <c r="AG8" s="342"/>
      <c r="AH8" s="342"/>
      <c r="AI8" s="342"/>
      <c r="AJ8" s="263"/>
      <c r="AK8" s="263"/>
      <c r="AL8" s="263"/>
    </row>
    <row r="9" spans="1:42" ht="17.25" customHeight="1" x14ac:dyDescent="0.25">
      <c r="A9" s="935" t="s">
        <v>235</v>
      </c>
      <c r="B9" s="911"/>
      <c r="C9" s="911"/>
      <c r="D9" s="911"/>
      <c r="E9" s="911"/>
      <c r="F9" s="911"/>
      <c r="G9" s="1052"/>
      <c r="H9" s="1052"/>
      <c r="I9" s="1052"/>
      <c r="J9" s="1052"/>
      <c r="K9" s="1052"/>
      <c r="L9" s="1053"/>
      <c r="M9" s="1039"/>
      <c r="N9" s="1040"/>
      <c r="O9" s="1049" t="s">
        <v>285</v>
      </c>
      <c r="P9" s="1050"/>
      <c r="Q9" s="1050"/>
      <c r="R9" s="1050"/>
      <c r="S9" s="1050"/>
      <c r="T9" s="1050"/>
      <c r="U9" s="1050"/>
      <c r="V9" s="1050"/>
      <c r="W9" s="1050"/>
      <c r="X9" s="1050"/>
      <c r="Y9" s="1051"/>
      <c r="AE9" s="346"/>
    </row>
    <row r="10" spans="1:42" s="67" customFormat="1" ht="17.25" customHeight="1" x14ac:dyDescent="0.25">
      <c r="A10" s="935" t="s">
        <v>366</v>
      </c>
      <c r="B10" s="1024"/>
      <c r="C10" s="1024"/>
      <c r="D10" s="1024"/>
      <c r="E10" s="1024"/>
      <c r="F10" s="1025"/>
      <c r="G10" s="1070" t="s">
        <v>364</v>
      </c>
      <c r="H10" s="1071"/>
      <c r="I10" s="1071"/>
      <c r="J10" s="1071"/>
      <c r="K10" s="1071"/>
      <c r="L10" s="1071"/>
      <c r="M10" s="1071"/>
      <c r="N10" s="1071"/>
      <c r="O10" s="1071"/>
      <c r="P10" s="1071"/>
      <c r="Q10" s="1071"/>
      <c r="R10" s="1071"/>
      <c r="S10" s="1071"/>
      <c r="T10" s="1071"/>
      <c r="U10" s="1071"/>
      <c r="V10" s="1071"/>
      <c r="W10" s="1071"/>
      <c r="X10" s="1071"/>
      <c r="Y10" s="1072"/>
      <c r="Z10" s="263"/>
      <c r="AA10" s="33"/>
      <c r="AB10" s="353"/>
      <c r="AC10" s="342"/>
      <c r="AD10" s="1047"/>
      <c r="AE10" s="1047"/>
      <c r="AF10" s="1047"/>
      <c r="AG10" s="1047"/>
      <c r="AH10" s="1047"/>
      <c r="AI10" s="1047"/>
      <c r="AJ10" s="1047"/>
      <c r="AK10" s="1047"/>
      <c r="AL10" s="1047"/>
      <c r="AM10" s="1047"/>
      <c r="AN10" s="1047"/>
      <c r="AO10" s="1047"/>
      <c r="AP10" s="1047"/>
    </row>
    <row r="11" spans="1:42" s="146" customFormat="1" ht="17.25" customHeight="1" x14ac:dyDescent="0.25">
      <c r="A11" s="1076" t="s">
        <v>367</v>
      </c>
      <c r="B11" s="1077"/>
      <c r="C11" s="1077"/>
      <c r="D11" s="1077"/>
      <c r="E11" s="1077"/>
      <c r="F11" s="1078"/>
      <c r="G11" s="1073" t="s">
        <v>363</v>
      </c>
      <c r="H11" s="1074"/>
      <c r="I11" s="1074"/>
      <c r="J11" s="1074"/>
      <c r="K11" s="1074"/>
      <c r="L11" s="1074"/>
      <c r="M11" s="1074"/>
      <c r="N11" s="1074"/>
      <c r="O11" s="1074"/>
      <c r="P11" s="1074"/>
      <c r="Q11" s="1074"/>
      <c r="R11" s="1074"/>
      <c r="S11" s="1074"/>
      <c r="T11" s="1074"/>
      <c r="U11" s="1074"/>
      <c r="V11" s="1074"/>
      <c r="W11" s="1074"/>
      <c r="X11" s="1074"/>
      <c r="Y11" s="1075"/>
      <c r="Z11" s="317"/>
      <c r="AA11" s="33"/>
      <c r="AB11" s="353"/>
      <c r="AC11" s="342"/>
      <c r="AD11" s="342"/>
      <c r="AE11" s="346"/>
      <c r="AF11" s="342"/>
      <c r="AG11" s="342"/>
      <c r="AH11" s="342"/>
      <c r="AI11" s="342"/>
      <c r="AJ11" s="317"/>
      <c r="AK11" s="317"/>
      <c r="AL11" s="317"/>
    </row>
    <row r="12" spans="1:42" s="146" customFormat="1" ht="17.25" customHeight="1" x14ac:dyDescent="0.25">
      <c r="A12" s="1076" t="s">
        <v>368</v>
      </c>
      <c r="B12" s="1079"/>
      <c r="C12" s="1079"/>
      <c r="D12" s="1079"/>
      <c r="E12" s="1079"/>
      <c r="F12" s="1080"/>
      <c r="G12" s="1070" t="s">
        <v>365</v>
      </c>
      <c r="H12" s="1079"/>
      <c r="I12" s="1079"/>
      <c r="J12" s="1079"/>
      <c r="K12" s="1079"/>
      <c r="L12" s="1079"/>
      <c r="M12" s="1079"/>
      <c r="N12" s="1079"/>
      <c r="O12" s="1079"/>
      <c r="P12" s="1079"/>
      <c r="Q12" s="1079"/>
      <c r="R12" s="1079"/>
      <c r="S12" s="1079"/>
      <c r="T12" s="1079"/>
      <c r="U12" s="1079"/>
      <c r="V12" s="1079"/>
      <c r="W12" s="1079"/>
      <c r="X12" s="1079"/>
      <c r="Y12" s="1080"/>
      <c r="Z12" s="317"/>
      <c r="AA12" s="33"/>
      <c r="AB12" s="353"/>
      <c r="AC12" s="342"/>
      <c r="AD12" s="342"/>
      <c r="AE12" s="346"/>
      <c r="AF12" s="342"/>
      <c r="AG12" s="342"/>
      <c r="AH12" s="342"/>
      <c r="AI12" s="342"/>
      <c r="AJ12" s="317"/>
      <c r="AK12" s="317"/>
      <c r="AL12" s="317"/>
    </row>
    <row r="13" spans="1:42" s="146" customFormat="1" ht="17.25" customHeight="1" x14ac:dyDescent="0.25">
      <c r="A13" s="393" t="s">
        <v>369</v>
      </c>
      <c r="B13" s="394"/>
      <c r="C13" s="394"/>
      <c r="D13" s="394"/>
      <c r="E13" s="329"/>
      <c r="F13" s="329"/>
      <c r="G13" s="329"/>
      <c r="H13" s="329"/>
      <c r="I13" s="329"/>
      <c r="J13" s="329"/>
      <c r="K13" s="329"/>
      <c r="L13" s="329"/>
      <c r="M13" s="329"/>
      <c r="N13" s="329"/>
      <c r="O13" s="329"/>
      <c r="P13" s="329"/>
      <c r="Q13" s="329"/>
      <c r="R13" s="329"/>
      <c r="S13" s="329"/>
      <c r="T13" s="329"/>
      <c r="U13" s="329"/>
      <c r="V13" s="329"/>
      <c r="W13" s="329"/>
      <c r="X13" s="329"/>
      <c r="Y13" s="303"/>
      <c r="Z13" s="263"/>
      <c r="AA13" s="33"/>
      <c r="AB13" s="353"/>
      <c r="AC13" s="342"/>
      <c r="AD13" s="1056"/>
      <c r="AE13" s="1056"/>
      <c r="AF13" s="1056"/>
      <c r="AG13" s="1056"/>
      <c r="AH13" s="342"/>
      <c r="AI13" s="342"/>
      <c r="AJ13" s="263"/>
      <c r="AK13" s="263"/>
      <c r="AL13" s="263"/>
    </row>
    <row r="14" spans="1:42" s="146" customFormat="1" ht="15" customHeight="1" x14ac:dyDescent="0.25">
      <c r="A14" s="304"/>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3"/>
      <c r="Z14" s="263"/>
      <c r="AA14" s="33"/>
      <c r="AB14" s="353"/>
      <c r="AC14" s="342"/>
      <c r="AD14" s="342"/>
      <c r="AE14" s="346"/>
      <c r="AF14" s="342"/>
      <c r="AG14" s="342"/>
      <c r="AH14" s="342"/>
      <c r="AI14" s="342"/>
      <c r="AJ14" s="263"/>
      <c r="AK14" s="263"/>
      <c r="AL14" s="263"/>
    </row>
    <row r="15" spans="1:42" ht="17.25" customHeight="1" x14ac:dyDescent="0.25">
      <c r="A15" s="1036" t="s">
        <v>394</v>
      </c>
      <c r="B15" s="1037"/>
      <c r="C15" s="1037"/>
      <c r="D15" s="1037"/>
      <c r="E15" s="1037"/>
      <c r="F15" s="1038"/>
      <c r="G15" s="948"/>
      <c r="H15" s="949"/>
      <c r="I15" s="949"/>
      <c r="J15" s="949"/>
      <c r="K15" s="949"/>
      <c r="L15" s="949"/>
      <c r="M15" s="949"/>
      <c r="N15" s="950"/>
      <c r="O15" s="1000" t="s">
        <v>32</v>
      </c>
      <c r="P15" s="961"/>
      <c r="Q15" s="1001"/>
      <c r="R15" s="948"/>
      <c r="S15" s="949"/>
      <c r="T15" s="949"/>
      <c r="U15" s="949"/>
      <c r="V15" s="949"/>
      <c r="W15" s="949"/>
      <c r="X15" s="949"/>
      <c r="Y15" s="950"/>
    </row>
    <row r="16" spans="1:42" ht="17.25" customHeight="1" x14ac:dyDescent="0.25">
      <c r="A16" s="935" t="s">
        <v>30</v>
      </c>
      <c r="B16" s="911"/>
      <c r="C16" s="911"/>
      <c r="D16" s="911"/>
      <c r="E16" s="911"/>
      <c r="F16" s="912"/>
      <c r="G16" s="949"/>
      <c r="H16" s="949"/>
      <c r="I16" s="949"/>
      <c r="J16" s="949"/>
      <c r="K16" s="949"/>
      <c r="L16" s="949"/>
      <c r="M16" s="949"/>
      <c r="N16" s="949"/>
      <c r="O16" s="949"/>
      <c r="P16" s="949"/>
      <c r="Q16" s="949"/>
      <c r="R16" s="949"/>
      <c r="S16" s="949"/>
      <c r="T16" s="949"/>
      <c r="U16" s="949"/>
      <c r="V16" s="949"/>
      <c r="W16" s="949"/>
      <c r="X16" s="949"/>
      <c r="Y16" s="950"/>
    </row>
    <row r="17" spans="1:38" ht="17.25" customHeight="1" x14ac:dyDescent="0.25">
      <c r="A17" s="935" t="s">
        <v>31</v>
      </c>
      <c r="B17" s="911"/>
      <c r="C17" s="911"/>
      <c r="D17" s="911"/>
      <c r="E17" s="911"/>
      <c r="F17" s="912"/>
      <c r="G17" s="948"/>
      <c r="H17" s="949"/>
      <c r="I17" s="949"/>
      <c r="J17" s="949"/>
      <c r="K17" s="949"/>
      <c r="L17" s="949"/>
      <c r="M17" s="949"/>
      <c r="N17" s="949"/>
      <c r="O17" s="949"/>
      <c r="P17" s="949"/>
      <c r="Q17" s="949"/>
      <c r="R17" s="949"/>
      <c r="S17" s="949"/>
      <c r="T17" s="949"/>
      <c r="U17" s="949"/>
      <c r="V17" s="949"/>
      <c r="W17" s="949"/>
      <c r="X17" s="949"/>
      <c r="Y17" s="950"/>
      <c r="AE17" s="346"/>
    </row>
    <row r="18" spans="1:38" s="146" customFormat="1" ht="17.25" customHeight="1" x14ac:dyDescent="0.25">
      <c r="A18" s="935" t="s">
        <v>342</v>
      </c>
      <c r="B18" s="911"/>
      <c r="C18" s="911"/>
      <c r="D18" s="911"/>
      <c r="E18" s="911"/>
      <c r="F18" s="912"/>
      <c r="G18" s="1044"/>
      <c r="H18" s="1045"/>
      <c r="I18" s="1045"/>
      <c r="J18" s="1045"/>
      <c r="K18" s="1045"/>
      <c r="L18" s="1045"/>
      <c r="M18" s="1045"/>
      <c r="N18" s="1045"/>
      <c r="O18" s="969" t="s">
        <v>315</v>
      </c>
      <c r="P18" s="969"/>
      <c r="Q18" s="970"/>
      <c r="R18" s="948"/>
      <c r="S18" s="949"/>
      <c r="T18" s="949"/>
      <c r="U18" s="949"/>
      <c r="V18" s="949"/>
      <c r="W18" s="949"/>
      <c r="X18" s="949"/>
      <c r="Y18" s="950"/>
      <c r="Z18" s="263"/>
      <c r="AA18" s="33"/>
      <c r="AB18" s="353"/>
      <c r="AC18" s="342"/>
      <c r="AD18" s="342"/>
      <c r="AE18" s="346"/>
      <c r="AF18" s="342"/>
      <c r="AG18" s="342"/>
      <c r="AH18" s="342"/>
      <c r="AI18" s="342"/>
      <c r="AJ18" s="263"/>
      <c r="AK18" s="263"/>
      <c r="AL18" s="263"/>
    </row>
    <row r="19" spans="1:38" s="146" customFormat="1" ht="17.25" customHeight="1" x14ac:dyDescent="0.25">
      <c r="A19" s="935" t="s">
        <v>268</v>
      </c>
      <c r="B19" s="1024"/>
      <c r="C19" s="1024"/>
      <c r="D19" s="1024"/>
      <c r="E19" s="1024"/>
      <c r="F19" s="1025"/>
      <c r="G19" s="948"/>
      <c r="H19" s="949"/>
      <c r="I19" s="949"/>
      <c r="J19" s="949"/>
      <c r="K19" s="949"/>
      <c r="L19" s="380"/>
      <c r="M19" s="380"/>
      <c r="N19" s="380"/>
      <c r="O19" s="380"/>
      <c r="P19" s="380"/>
      <c r="Q19" s="380"/>
      <c r="R19" s="380"/>
      <c r="S19" s="380"/>
      <c r="T19" s="380"/>
      <c r="U19" s="380"/>
      <c r="V19" s="380"/>
      <c r="W19" s="380"/>
      <c r="X19" s="380"/>
      <c r="Y19" s="385"/>
      <c r="Z19" s="263"/>
      <c r="AA19" s="33"/>
      <c r="AB19" s="353"/>
      <c r="AC19" s="342"/>
      <c r="AD19" s="342"/>
      <c r="AE19" s="346"/>
      <c r="AF19" s="342"/>
      <c r="AG19" s="342"/>
      <c r="AH19" s="342"/>
      <c r="AI19" s="342"/>
      <c r="AJ19" s="263"/>
      <c r="AK19" s="263"/>
      <c r="AL19" s="263"/>
    </row>
    <row r="20" spans="1:38" ht="17.25" customHeight="1" x14ac:dyDescent="0.25">
      <c r="A20" s="935" t="s">
        <v>370</v>
      </c>
      <c r="B20" s="1024"/>
      <c r="C20" s="1024"/>
      <c r="D20" s="1024"/>
      <c r="E20" s="1024"/>
      <c r="F20" s="1024"/>
      <c r="G20" s="1024"/>
      <c r="H20" s="1024"/>
      <c r="I20" s="1024"/>
      <c r="J20" s="1024"/>
      <c r="K20" s="1024"/>
      <c r="L20" s="1025"/>
      <c r="M20" s="1039"/>
      <c r="N20" s="1040"/>
      <c r="O20" s="1041" t="s">
        <v>285</v>
      </c>
      <c r="P20" s="1042"/>
      <c r="Q20" s="1042"/>
      <c r="R20" s="1042"/>
      <c r="S20" s="1042"/>
      <c r="T20" s="1042"/>
      <c r="U20" s="1042"/>
      <c r="V20" s="1042"/>
      <c r="W20" s="1042"/>
      <c r="X20" s="1042"/>
      <c r="Y20" s="1043"/>
      <c r="AE20" s="346"/>
    </row>
    <row r="21" spans="1:38" s="146" customFormat="1" ht="15" customHeight="1" x14ac:dyDescent="0.25">
      <c r="A21" s="204"/>
      <c r="B21" s="205"/>
      <c r="C21" s="205"/>
      <c r="D21" s="205"/>
      <c r="E21" s="205"/>
      <c r="F21" s="205"/>
      <c r="G21" s="205"/>
      <c r="H21" s="205"/>
      <c r="I21" s="205"/>
      <c r="J21" s="205"/>
      <c r="K21" s="205"/>
      <c r="L21" s="205"/>
      <c r="M21" s="88"/>
      <c r="N21" s="87"/>
      <c r="O21" s="204"/>
      <c r="P21" s="205"/>
      <c r="Q21" s="206"/>
      <c r="R21" s="205"/>
      <c r="S21" s="205"/>
      <c r="T21" s="205"/>
      <c r="U21" s="205"/>
      <c r="V21" s="205"/>
      <c r="W21" s="205"/>
      <c r="X21" s="205"/>
      <c r="Y21" s="205"/>
      <c r="Z21" s="263"/>
      <c r="AA21" s="33"/>
      <c r="AB21" s="353"/>
      <c r="AC21" s="342"/>
      <c r="AD21" s="342"/>
      <c r="AE21" s="346"/>
      <c r="AF21" s="342"/>
      <c r="AG21" s="342"/>
      <c r="AH21" s="342"/>
      <c r="AI21" s="342"/>
      <c r="AJ21" s="263"/>
      <c r="AK21" s="263"/>
      <c r="AL21" s="263"/>
    </row>
    <row r="22" spans="1:38" s="13" customFormat="1" ht="18" customHeight="1" x14ac:dyDescent="0.25">
      <c r="A22" s="1046" t="s">
        <v>9</v>
      </c>
      <c r="B22" s="1046"/>
      <c r="C22" s="1046"/>
      <c r="D22" s="1046"/>
      <c r="E22" s="1046"/>
      <c r="F22" s="1046"/>
      <c r="G22" s="212"/>
      <c r="H22" s="212"/>
      <c r="I22" s="212"/>
      <c r="J22" s="212"/>
      <c r="K22" s="212"/>
      <c r="L22" s="212"/>
      <c r="M22" s="212"/>
      <c r="N22" s="212"/>
      <c r="O22" s="212"/>
      <c r="P22" s="212"/>
      <c r="Q22" s="212"/>
      <c r="R22" s="212"/>
      <c r="S22" s="212"/>
      <c r="T22" s="212"/>
      <c r="U22" s="212"/>
      <c r="V22" s="212"/>
      <c r="W22" s="212"/>
      <c r="X22" s="212"/>
      <c r="Y22" s="212"/>
      <c r="Z22" s="274"/>
      <c r="AA22" s="351"/>
      <c r="AB22" s="355"/>
      <c r="AC22" s="345"/>
      <c r="AD22" s="345"/>
      <c r="AE22" s="345"/>
      <c r="AF22" s="345"/>
      <c r="AG22" s="345"/>
      <c r="AH22" s="345"/>
      <c r="AI22" s="345"/>
      <c r="AJ22" s="274"/>
      <c r="AK22" s="274"/>
      <c r="AL22" s="274"/>
    </row>
    <row r="23" spans="1:38" ht="17.25" customHeight="1" x14ac:dyDescent="0.25">
      <c r="A23" s="1036" t="s">
        <v>393</v>
      </c>
      <c r="B23" s="1037"/>
      <c r="C23" s="1037"/>
      <c r="D23" s="1037"/>
      <c r="E23" s="1037"/>
      <c r="F23" s="1038"/>
      <c r="G23" s="948"/>
      <c r="H23" s="949"/>
      <c r="I23" s="949"/>
      <c r="J23" s="949"/>
      <c r="K23" s="949"/>
      <c r="L23" s="949"/>
      <c r="M23" s="949"/>
      <c r="N23" s="950"/>
      <c r="O23" s="1000" t="s">
        <v>230</v>
      </c>
      <c r="P23" s="961"/>
      <c r="Q23" s="1001"/>
      <c r="R23" s="948"/>
      <c r="S23" s="949"/>
      <c r="T23" s="949"/>
      <c r="U23" s="949"/>
      <c r="V23" s="949"/>
      <c r="W23" s="949"/>
      <c r="X23" s="949"/>
      <c r="Y23" s="950"/>
    </row>
    <row r="24" spans="1:38" s="39" customFormat="1" ht="17.25" customHeight="1" x14ac:dyDescent="0.25">
      <c r="A24" s="1082" t="s">
        <v>232</v>
      </c>
      <c r="B24" s="1083"/>
      <c r="C24" s="1083"/>
      <c r="D24" s="1083"/>
      <c r="E24" s="1083"/>
      <c r="F24" s="1084"/>
      <c r="G24" s="1054"/>
      <c r="H24" s="1054"/>
      <c r="I24" s="1054"/>
      <c r="J24" s="1054"/>
      <c r="K24" s="1054"/>
      <c r="L24" s="1054"/>
      <c r="M24" s="1054"/>
      <c r="N24" s="1054"/>
      <c r="O24" s="1054"/>
      <c r="P24" s="1054"/>
      <c r="Q24" s="1054"/>
      <c r="R24" s="1054"/>
      <c r="S24" s="1054"/>
      <c r="T24" s="1054"/>
      <c r="U24" s="1054"/>
      <c r="V24" s="1054"/>
      <c r="W24" s="1054"/>
      <c r="X24" s="1054"/>
      <c r="Y24" s="1055"/>
      <c r="Z24" s="263"/>
      <c r="AA24" s="33"/>
      <c r="AB24" s="353"/>
      <c r="AC24" s="342"/>
      <c r="AD24" s="342"/>
      <c r="AE24" s="342"/>
      <c r="AF24" s="342"/>
      <c r="AG24" s="342"/>
      <c r="AH24" s="342"/>
      <c r="AI24" s="342"/>
      <c r="AJ24" s="263"/>
      <c r="AK24" s="263"/>
      <c r="AL24" s="263"/>
    </row>
    <row r="25" spans="1:38" s="39" customFormat="1" ht="17.25" customHeight="1" x14ac:dyDescent="0.25">
      <c r="A25" s="935" t="s">
        <v>344</v>
      </c>
      <c r="B25" s="911"/>
      <c r="C25" s="911"/>
      <c r="D25" s="911"/>
      <c r="E25" s="911"/>
      <c r="F25" s="912"/>
      <c r="G25" s="948"/>
      <c r="H25" s="949"/>
      <c r="I25" s="949"/>
      <c r="J25" s="949"/>
      <c r="K25" s="949"/>
      <c r="L25" s="949"/>
      <c r="M25" s="949"/>
      <c r="N25" s="949"/>
      <c r="O25" s="949"/>
      <c r="P25" s="949"/>
      <c r="Q25" s="949"/>
      <c r="R25" s="949"/>
      <c r="S25" s="949"/>
      <c r="T25" s="949"/>
      <c r="U25" s="949"/>
      <c r="V25" s="949"/>
      <c r="W25" s="949"/>
      <c r="X25" s="949"/>
      <c r="Y25" s="950"/>
      <c r="Z25" s="263"/>
      <c r="AA25" s="33"/>
      <c r="AB25" s="353"/>
      <c r="AC25" s="342"/>
      <c r="AD25" s="342"/>
      <c r="AE25" s="346"/>
      <c r="AF25" s="342"/>
      <c r="AG25" s="342"/>
      <c r="AH25" s="342"/>
      <c r="AI25" s="342"/>
      <c r="AJ25" s="263"/>
      <c r="AK25" s="263"/>
      <c r="AL25" s="263"/>
    </row>
    <row r="26" spans="1:38" s="61" customFormat="1" ht="17.25" customHeight="1" x14ac:dyDescent="0.25">
      <c r="A26" s="935" t="s">
        <v>342</v>
      </c>
      <c r="B26" s="911"/>
      <c r="C26" s="911"/>
      <c r="D26" s="911"/>
      <c r="E26" s="911"/>
      <c r="F26" s="912"/>
      <c r="G26" s="1044"/>
      <c r="H26" s="1045"/>
      <c r="I26" s="1045"/>
      <c r="J26" s="1045"/>
      <c r="K26" s="1045"/>
      <c r="L26" s="1045"/>
      <c r="M26" s="1045"/>
      <c r="N26" s="1081"/>
      <c r="O26" s="968" t="s">
        <v>315</v>
      </c>
      <c r="P26" s="969"/>
      <c r="Q26" s="970"/>
      <c r="R26" s="948"/>
      <c r="S26" s="949"/>
      <c r="T26" s="949"/>
      <c r="U26" s="949"/>
      <c r="V26" s="949"/>
      <c r="W26" s="949"/>
      <c r="X26" s="949"/>
      <c r="Y26" s="950"/>
      <c r="Z26" s="263"/>
      <c r="AA26" s="33"/>
      <c r="AB26" s="353"/>
      <c r="AC26" s="342"/>
      <c r="AD26" s="342"/>
      <c r="AE26" s="346"/>
      <c r="AF26" s="342"/>
      <c r="AG26" s="342"/>
      <c r="AH26" s="342"/>
      <c r="AI26" s="342"/>
      <c r="AJ26" s="263"/>
      <c r="AK26" s="263"/>
      <c r="AL26" s="263"/>
    </row>
    <row r="27" spans="1:38" s="61" customFormat="1" ht="12" customHeight="1" x14ac:dyDescent="0.25">
      <c r="A27" s="144"/>
      <c r="B27" s="141"/>
      <c r="C27" s="141"/>
      <c r="D27" s="141"/>
      <c r="E27" s="141"/>
      <c r="F27" s="141"/>
      <c r="G27" s="143"/>
      <c r="H27" s="143"/>
      <c r="I27" s="143"/>
      <c r="J27" s="143"/>
      <c r="K27" s="143"/>
      <c r="L27" s="143"/>
      <c r="M27" s="28"/>
      <c r="N27" s="28"/>
      <c r="O27" s="28"/>
      <c r="P27" s="28"/>
      <c r="Q27" s="28"/>
      <c r="R27" s="28"/>
      <c r="S27" s="28"/>
      <c r="T27" s="190"/>
      <c r="U27" s="190"/>
      <c r="V27" s="190"/>
      <c r="W27" s="190"/>
      <c r="X27" s="190"/>
      <c r="Y27" s="266"/>
      <c r="Z27" s="263"/>
      <c r="AA27" s="33"/>
      <c r="AB27" s="353"/>
      <c r="AC27" s="342"/>
      <c r="AD27" s="342"/>
      <c r="AE27" s="346"/>
      <c r="AF27" s="342"/>
      <c r="AG27" s="342"/>
      <c r="AH27" s="342"/>
      <c r="AI27" s="342"/>
      <c r="AJ27" s="263"/>
      <c r="AK27" s="263"/>
      <c r="AL27" s="263"/>
    </row>
    <row r="28" spans="1:38" s="20" customFormat="1" ht="17.25" customHeight="1" x14ac:dyDescent="0.25">
      <c r="A28" s="1036" t="s">
        <v>394</v>
      </c>
      <c r="B28" s="1087"/>
      <c r="C28" s="1087"/>
      <c r="D28" s="1087"/>
      <c r="E28" s="1087"/>
      <c r="F28" s="1088"/>
      <c r="G28" s="948"/>
      <c r="H28" s="949"/>
      <c r="I28" s="949"/>
      <c r="J28" s="949"/>
      <c r="K28" s="949"/>
      <c r="L28" s="949"/>
      <c r="M28" s="949"/>
      <c r="N28" s="950"/>
      <c r="O28" s="1000" t="s">
        <v>230</v>
      </c>
      <c r="P28" s="961"/>
      <c r="Q28" s="1001"/>
      <c r="R28" s="948"/>
      <c r="S28" s="949"/>
      <c r="T28" s="949"/>
      <c r="U28" s="949"/>
      <c r="V28" s="949"/>
      <c r="W28" s="949"/>
      <c r="X28" s="949"/>
      <c r="Y28" s="950"/>
      <c r="Z28" s="263"/>
      <c r="AA28" s="33"/>
      <c r="AB28" s="353"/>
      <c r="AC28" s="342"/>
      <c r="AD28" s="342"/>
      <c r="AE28" s="342"/>
      <c r="AF28" s="342"/>
      <c r="AG28" s="342"/>
      <c r="AH28" s="342"/>
      <c r="AI28" s="342"/>
      <c r="AJ28" s="263"/>
      <c r="AK28" s="263"/>
      <c r="AL28" s="263"/>
    </row>
    <row r="29" spans="1:38" s="61" customFormat="1" ht="17.25" customHeight="1" x14ac:dyDescent="0.25">
      <c r="A29" s="1082" t="s">
        <v>232</v>
      </c>
      <c r="B29" s="1083"/>
      <c r="C29" s="1083"/>
      <c r="D29" s="1083"/>
      <c r="E29" s="1083"/>
      <c r="F29" s="1084"/>
      <c r="G29" s="1054"/>
      <c r="H29" s="1054"/>
      <c r="I29" s="1054"/>
      <c r="J29" s="1054"/>
      <c r="K29" s="1054"/>
      <c r="L29" s="1054"/>
      <c r="M29" s="1054"/>
      <c r="N29" s="1054"/>
      <c r="O29" s="1054"/>
      <c r="P29" s="1054"/>
      <c r="Q29" s="1054"/>
      <c r="R29" s="1054"/>
      <c r="S29" s="1054"/>
      <c r="T29" s="1054"/>
      <c r="U29" s="1054"/>
      <c r="V29" s="1054"/>
      <c r="W29" s="1054"/>
      <c r="X29" s="1054"/>
      <c r="Y29" s="1055"/>
      <c r="Z29" s="263"/>
      <c r="AA29" s="33"/>
      <c r="AB29" s="353"/>
      <c r="AC29" s="342"/>
      <c r="AD29" s="342"/>
      <c r="AE29" s="342"/>
      <c r="AF29" s="342"/>
      <c r="AG29" s="342"/>
      <c r="AH29" s="342"/>
      <c r="AI29" s="342"/>
      <c r="AJ29" s="263"/>
      <c r="AK29" s="263"/>
      <c r="AL29" s="263"/>
    </row>
    <row r="30" spans="1:38" s="61" customFormat="1" ht="17.25" customHeight="1" x14ac:dyDescent="0.25">
      <c r="A30" s="935" t="s">
        <v>344</v>
      </c>
      <c r="B30" s="911"/>
      <c r="C30" s="911"/>
      <c r="D30" s="911"/>
      <c r="E30" s="911"/>
      <c r="F30" s="912"/>
      <c r="G30" s="948"/>
      <c r="H30" s="949"/>
      <c r="I30" s="949"/>
      <c r="J30" s="949"/>
      <c r="K30" s="949"/>
      <c r="L30" s="949"/>
      <c r="M30" s="949"/>
      <c r="N30" s="949"/>
      <c r="O30" s="949"/>
      <c r="P30" s="949"/>
      <c r="Q30" s="949"/>
      <c r="R30" s="949"/>
      <c r="S30" s="949"/>
      <c r="T30" s="949"/>
      <c r="U30" s="949"/>
      <c r="V30" s="949"/>
      <c r="W30" s="949"/>
      <c r="X30" s="949"/>
      <c r="Y30" s="950"/>
      <c r="Z30" s="263"/>
      <c r="AA30" s="342"/>
      <c r="AB30" s="342"/>
      <c r="AC30" s="342"/>
      <c r="AD30" s="342"/>
      <c r="AE30" s="346"/>
      <c r="AF30" s="342"/>
      <c r="AG30" s="342"/>
      <c r="AH30" s="342"/>
      <c r="AI30" s="342"/>
      <c r="AJ30" s="263"/>
      <c r="AK30" s="263"/>
      <c r="AL30" s="263"/>
    </row>
    <row r="31" spans="1:38" s="146" customFormat="1" ht="16.5" customHeight="1" x14ac:dyDescent="0.25">
      <c r="A31" s="935" t="s">
        <v>342</v>
      </c>
      <c r="B31" s="911"/>
      <c r="C31" s="911"/>
      <c r="D31" s="911"/>
      <c r="E31" s="911"/>
      <c r="F31" s="912"/>
      <c r="G31" s="1044"/>
      <c r="H31" s="1045"/>
      <c r="I31" s="1045"/>
      <c r="J31" s="1045"/>
      <c r="K31" s="1045"/>
      <c r="L31" s="1045"/>
      <c r="M31" s="1045"/>
      <c r="N31" s="1081"/>
      <c r="O31" s="968" t="s">
        <v>315</v>
      </c>
      <c r="P31" s="969"/>
      <c r="Q31" s="970"/>
      <c r="R31" s="948"/>
      <c r="S31" s="949"/>
      <c r="T31" s="949"/>
      <c r="U31" s="949"/>
      <c r="V31" s="949"/>
      <c r="W31" s="949"/>
      <c r="X31" s="949"/>
      <c r="Y31" s="950"/>
      <c r="Z31" s="342"/>
      <c r="AA31" s="342"/>
      <c r="AB31" s="342"/>
      <c r="AC31" s="342"/>
      <c r="AD31" s="342"/>
      <c r="AE31" s="346"/>
      <c r="AF31" s="342"/>
      <c r="AG31" s="342"/>
      <c r="AH31" s="342"/>
      <c r="AI31" s="342"/>
      <c r="AJ31" s="263"/>
      <c r="AK31" s="263"/>
      <c r="AL31" s="263"/>
    </row>
    <row r="32" spans="1:38" s="146" customFormat="1" ht="15" customHeight="1" x14ac:dyDescent="0.25">
      <c r="A32" s="274"/>
      <c r="B32" s="283"/>
      <c r="C32" s="283"/>
      <c r="D32" s="283"/>
      <c r="E32" s="283"/>
      <c r="F32" s="283"/>
      <c r="G32" s="291"/>
      <c r="H32" s="291"/>
      <c r="I32" s="291"/>
      <c r="J32" s="291"/>
      <c r="K32" s="291"/>
      <c r="L32" s="291"/>
      <c r="M32" s="291"/>
      <c r="N32" s="291"/>
      <c r="O32" s="285"/>
      <c r="P32" s="285"/>
      <c r="Q32" s="285"/>
      <c r="R32" s="87"/>
      <c r="S32" s="87"/>
      <c r="T32" s="87"/>
      <c r="U32" s="87"/>
      <c r="V32" s="87"/>
      <c r="W32" s="87"/>
      <c r="X32" s="87"/>
      <c r="Y32" s="87"/>
      <c r="Z32" s="342"/>
      <c r="AA32" s="342"/>
      <c r="AB32" s="353"/>
      <c r="AC32" s="342"/>
      <c r="AD32" s="342"/>
      <c r="AE32" s="346"/>
      <c r="AF32" s="342"/>
      <c r="AG32" s="342"/>
      <c r="AH32" s="342"/>
      <c r="AI32" s="342"/>
      <c r="AJ32" s="263"/>
      <c r="AK32" s="263"/>
      <c r="AL32" s="263"/>
    </row>
    <row r="33" spans="1:38" ht="16.5" customHeight="1" x14ac:dyDescent="0.25">
      <c r="A33" s="923" t="s">
        <v>10</v>
      </c>
      <c r="B33" s="923"/>
      <c r="C33" s="923"/>
      <c r="D33" s="923"/>
      <c r="E33" s="274"/>
      <c r="F33" s="274"/>
      <c r="G33" s="274"/>
      <c r="H33" s="274"/>
      <c r="I33" s="274"/>
      <c r="J33" s="274"/>
      <c r="K33" s="274"/>
      <c r="L33" s="274"/>
      <c r="M33" s="274"/>
      <c r="N33" s="274"/>
      <c r="O33" s="274"/>
      <c r="P33" s="274"/>
      <c r="Q33" s="274"/>
      <c r="R33" s="274"/>
      <c r="S33" s="274"/>
      <c r="T33" s="274"/>
      <c r="U33" s="274"/>
      <c r="V33" s="274"/>
      <c r="W33" s="274"/>
      <c r="X33" s="274"/>
      <c r="Y33" s="274"/>
      <c r="Z33" s="342"/>
      <c r="AA33" s="353"/>
      <c r="AB33" s="356" t="s">
        <v>333</v>
      </c>
    </row>
    <row r="34" spans="1:38" ht="17.25" customHeight="1" x14ac:dyDescent="0.3">
      <c r="A34" s="1036" t="s">
        <v>393</v>
      </c>
      <c r="B34" s="1087"/>
      <c r="C34" s="1087"/>
      <c r="D34" s="1087"/>
      <c r="E34" s="1087"/>
      <c r="F34" s="1088"/>
      <c r="G34" s="948"/>
      <c r="H34" s="949"/>
      <c r="I34" s="949"/>
      <c r="J34" s="949"/>
      <c r="K34" s="949"/>
      <c r="L34" s="949"/>
      <c r="M34" s="949"/>
      <c r="N34" s="950"/>
      <c r="O34" s="1000" t="s">
        <v>230</v>
      </c>
      <c r="P34" s="961"/>
      <c r="Q34" s="1001"/>
      <c r="R34" s="948"/>
      <c r="S34" s="949"/>
      <c r="T34" s="949"/>
      <c r="U34" s="949"/>
      <c r="V34" s="949"/>
      <c r="W34" s="949"/>
      <c r="X34" s="949"/>
      <c r="Y34" s="950"/>
      <c r="Z34" s="342"/>
      <c r="AA34" s="353"/>
      <c r="AB34" s="356" t="s">
        <v>388</v>
      </c>
    </row>
    <row r="35" spans="1:38" ht="17.25" customHeight="1" x14ac:dyDescent="0.3">
      <c r="A35" s="935" t="s">
        <v>232</v>
      </c>
      <c r="B35" s="911"/>
      <c r="C35" s="911"/>
      <c r="D35" s="911"/>
      <c r="E35" s="911"/>
      <c r="F35" s="912"/>
      <c r="G35" s="1015"/>
      <c r="H35" s="1016"/>
      <c r="I35" s="1016"/>
      <c r="J35" s="1016"/>
      <c r="K35" s="1016"/>
      <c r="L35" s="1016"/>
      <c r="M35" s="1016"/>
      <c r="N35" s="1016"/>
      <c r="O35" s="1016"/>
      <c r="P35" s="1016"/>
      <c r="Q35" s="1016"/>
      <c r="R35" s="1016"/>
      <c r="S35" s="1016"/>
      <c r="T35" s="1016"/>
      <c r="U35" s="1016"/>
      <c r="V35" s="1016"/>
      <c r="W35" s="1016"/>
      <c r="X35" s="1016"/>
      <c r="Y35" s="1017"/>
      <c r="Z35" s="342"/>
      <c r="AA35" s="353"/>
      <c r="AB35" s="356" t="s">
        <v>389</v>
      </c>
    </row>
    <row r="36" spans="1:38" ht="17.25" customHeight="1" x14ac:dyDescent="0.3">
      <c r="A36" s="935" t="s">
        <v>214</v>
      </c>
      <c r="B36" s="911"/>
      <c r="C36" s="911"/>
      <c r="D36" s="911"/>
      <c r="E36" s="911"/>
      <c r="F36" s="912"/>
      <c r="G36" s="1015"/>
      <c r="H36" s="1016"/>
      <c r="I36" s="1016"/>
      <c r="J36" s="1016"/>
      <c r="K36" s="1016"/>
      <c r="L36" s="1016"/>
      <c r="M36" s="1016"/>
      <c r="N36" s="1016"/>
      <c r="O36" s="1016"/>
      <c r="P36" s="1016"/>
      <c r="Q36" s="1016"/>
      <c r="R36" s="1016"/>
      <c r="S36" s="1016"/>
      <c r="T36" s="1016"/>
      <c r="U36" s="1016"/>
      <c r="V36" s="1016"/>
      <c r="W36" s="1016"/>
      <c r="X36" s="1016"/>
      <c r="Y36" s="1017"/>
      <c r="Z36" s="342"/>
      <c r="AA36" s="353"/>
      <c r="AB36" s="356" t="s">
        <v>390</v>
      </c>
      <c r="AE36" s="346"/>
    </row>
    <row r="37" spans="1:38" s="67" customFormat="1" ht="17.25" customHeight="1" x14ac:dyDescent="0.3">
      <c r="A37" s="1111" t="s">
        <v>234</v>
      </c>
      <c r="B37" s="1112"/>
      <c r="C37" s="1112"/>
      <c r="D37" s="1112"/>
      <c r="E37" s="1112"/>
      <c r="F37" s="1113"/>
      <c r="G37" s="1108"/>
      <c r="H37" s="1110"/>
      <c r="I37" s="1085" t="s">
        <v>339</v>
      </c>
      <c r="J37" s="1086"/>
      <c r="K37" s="1086"/>
      <c r="L37" s="1021"/>
      <c r="M37" s="1031"/>
      <c r="N37" s="1014" t="s">
        <v>340</v>
      </c>
      <c r="O37" s="1014"/>
      <c r="P37" s="1021"/>
      <c r="Q37" s="1031"/>
      <c r="R37" s="1018" t="s">
        <v>341</v>
      </c>
      <c r="S37" s="1019"/>
      <c r="T37" s="1019"/>
      <c r="U37" s="1019"/>
      <c r="V37" s="1019"/>
      <c r="W37" s="1020"/>
      <c r="X37" s="1021"/>
      <c r="Y37" s="1031"/>
      <c r="Z37" s="342"/>
      <c r="AA37" s="353"/>
      <c r="AB37" s="356" t="s">
        <v>391</v>
      </c>
      <c r="AC37" s="342"/>
      <c r="AD37" s="342"/>
      <c r="AE37" s="346"/>
      <c r="AF37" s="342"/>
      <c r="AG37" s="342"/>
      <c r="AH37" s="342"/>
      <c r="AI37" s="342"/>
      <c r="AJ37" s="263"/>
      <c r="AK37" s="263"/>
      <c r="AL37" s="263"/>
    </row>
    <row r="38" spans="1:38" s="146" customFormat="1" ht="17.25" customHeight="1" x14ac:dyDescent="0.3">
      <c r="A38" s="935" t="s">
        <v>268</v>
      </c>
      <c r="B38" s="1024"/>
      <c r="C38" s="1024"/>
      <c r="D38" s="1024"/>
      <c r="E38" s="1024"/>
      <c r="F38" s="1025"/>
      <c r="G38" s="948"/>
      <c r="H38" s="949"/>
      <c r="I38" s="949"/>
      <c r="J38" s="949"/>
      <c r="K38" s="949"/>
      <c r="L38" s="949"/>
      <c r="M38" s="363"/>
      <c r="N38" s="363"/>
      <c r="O38" s="363"/>
      <c r="P38" s="363"/>
      <c r="Q38" s="363"/>
      <c r="R38" s="363"/>
      <c r="S38" s="363"/>
      <c r="T38" s="363"/>
      <c r="U38" s="363"/>
      <c r="V38" s="363"/>
      <c r="W38" s="363"/>
      <c r="X38" s="363"/>
      <c r="Y38" s="364"/>
      <c r="Z38" s="342"/>
      <c r="AA38" s="353"/>
      <c r="AB38" s="356" t="s">
        <v>392</v>
      </c>
      <c r="AC38" s="342"/>
      <c r="AD38" s="342"/>
      <c r="AE38" s="346"/>
      <c r="AF38" s="342"/>
      <c r="AG38" s="342"/>
      <c r="AH38" s="342"/>
      <c r="AI38" s="342"/>
      <c r="AJ38" s="263"/>
      <c r="AK38" s="263"/>
      <c r="AL38" s="263"/>
    </row>
    <row r="39" spans="1:38" s="146" customFormat="1" ht="16.5" customHeight="1" x14ac:dyDescent="0.25">
      <c r="A39" s="1076" t="s">
        <v>368</v>
      </c>
      <c r="B39" s="1079"/>
      <c r="C39" s="1079"/>
      <c r="D39" s="1079"/>
      <c r="E39" s="1079"/>
      <c r="F39" s="1080"/>
      <c r="G39" s="1070" t="s">
        <v>365</v>
      </c>
      <c r="H39" s="1079"/>
      <c r="I39" s="1079"/>
      <c r="J39" s="1079"/>
      <c r="K39" s="1079"/>
      <c r="L39" s="1079"/>
      <c r="M39" s="1079"/>
      <c r="N39" s="1079"/>
      <c r="O39" s="1079"/>
      <c r="P39" s="1079"/>
      <c r="Q39" s="1079"/>
      <c r="R39" s="1079"/>
      <c r="S39" s="1079"/>
      <c r="T39" s="1079"/>
      <c r="U39" s="1079"/>
      <c r="V39" s="1079"/>
      <c r="W39" s="1079"/>
      <c r="X39" s="1079"/>
      <c r="Y39" s="1080"/>
      <c r="Z39" s="414"/>
      <c r="AA39" s="353"/>
      <c r="AB39" s="356" t="s">
        <v>63</v>
      </c>
      <c r="AC39" s="342"/>
      <c r="AD39" s="342"/>
      <c r="AE39" s="346"/>
      <c r="AF39" s="342"/>
      <c r="AG39" s="342"/>
      <c r="AH39" s="342"/>
      <c r="AI39" s="342"/>
      <c r="AJ39" s="317"/>
      <c r="AK39" s="317"/>
      <c r="AL39" s="317"/>
    </row>
    <row r="40" spans="1:38" s="146" customFormat="1" ht="17.25" customHeight="1" x14ac:dyDescent="0.25">
      <c r="A40" s="325"/>
      <c r="B40" s="327"/>
      <c r="C40" s="327"/>
      <c r="D40" s="327"/>
      <c r="E40" s="327"/>
      <c r="F40" s="327"/>
      <c r="G40" s="327"/>
      <c r="H40" s="327"/>
      <c r="I40" s="327"/>
      <c r="J40" s="327"/>
      <c r="K40" s="327"/>
      <c r="L40" s="327"/>
      <c r="M40" s="1167"/>
      <c r="N40" s="1167"/>
      <c r="O40" s="325"/>
      <c r="P40" s="325"/>
      <c r="Q40" s="326"/>
      <c r="R40" s="327"/>
      <c r="S40" s="327"/>
      <c r="T40" s="327"/>
      <c r="U40" s="327"/>
      <c r="V40" s="327"/>
      <c r="W40" s="327"/>
      <c r="X40" s="327"/>
      <c r="Y40" s="327"/>
      <c r="Z40" s="342"/>
      <c r="AA40" s="353"/>
      <c r="AB40" s="356" t="s">
        <v>2</v>
      </c>
      <c r="AC40" s="342"/>
      <c r="AD40" s="342"/>
      <c r="AE40" s="346"/>
      <c r="AF40" s="342"/>
      <c r="AG40" s="342"/>
      <c r="AH40" s="342"/>
      <c r="AI40" s="342"/>
      <c r="AJ40" s="317"/>
      <c r="AK40" s="317"/>
      <c r="AL40" s="317"/>
    </row>
    <row r="41" spans="1:38" ht="17.25" customHeight="1" x14ac:dyDescent="0.25">
      <c r="A41" s="1036" t="s">
        <v>394</v>
      </c>
      <c r="B41" s="1087"/>
      <c r="C41" s="1087"/>
      <c r="D41" s="1087"/>
      <c r="E41" s="1087"/>
      <c r="F41" s="1088"/>
      <c r="G41" s="948"/>
      <c r="H41" s="949"/>
      <c r="I41" s="949"/>
      <c r="J41" s="949"/>
      <c r="K41" s="949"/>
      <c r="L41" s="949"/>
      <c r="M41" s="949"/>
      <c r="N41" s="950"/>
      <c r="O41" s="1000" t="s">
        <v>230</v>
      </c>
      <c r="P41" s="961"/>
      <c r="Q41" s="1001"/>
      <c r="R41" s="948"/>
      <c r="S41" s="949"/>
      <c r="T41" s="949"/>
      <c r="U41" s="949"/>
      <c r="V41" s="949"/>
      <c r="W41" s="949"/>
      <c r="X41" s="949"/>
      <c r="Y41" s="950"/>
      <c r="Z41" s="342"/>
      <c r="AA41" s="342"/>
      <c r="AB41" s="342"/>
    </row>
    <row r="42" spans="1:38" ht="17.25" customHeight="1" x14ac:dyDescent="0.25">
      <c r="A42" s="935" t="s">
        <v>232</v>
      </c>
      <c r="B42" s="911"/>
      <c r="C42" s="911"/>
      <c r="D42" s="911"/>
      <c r="E42" s="911"/>
      <c r="F42" s="912"/>
      <c r="G42" s="1015"/>
      <c r="H42" s="1016"/>
      <c r="I42" s="1016"/>
      <c r="J42" s="1016"/>
      <c r="K42" s="1016"/>
      <c r="L42" s="1016"/>
      <c r="M42" s="1016"/>
      <c r="N42" s="1016"/>
      <c r="O42" s="1016"/>
      <c r="P42" s="1016"/>
      <c r="Q42" s="1016"/>
      <c r="R42" s="1016"/>
      <c r="S42" s="1016"/>
      <c r="T42" s="1016"/>
      <c r="U42" s="1016"/>
      <c r="V42" s="1016"/>
      <c r="W42" s="1016"/>
      <c r="X42" s="1016"/>
      <c r="Y42" s="1017"/>
      <c r="Z42" s="342"/>
      <c r="AA42" s="342"/>
      <c r="AB42" s="342"/>
    </row>
    <row r="43" spans="1:38" ht="17.25" customHeight="1" x14ac:dyDescent="0.25">
      <c r="A43" s="935" t="s">
        <v>214</v>
      </c>
      <c r="B43" s="911"/>
      <c r="C43" s="911"/>
      <c r="D43" s="911"/>
      <c r="E43" s="911"/>
      <c r="F43" s="912"/>
      <c r="G43" s="1015"/>
      <c r="H43" s="1016"/>
      <c r="I43" s="1016"/>
      <c r="J43" s="1016"/>
      <c r="K43" s="1016"/>
      <c r="L43" s="1016"/>
      <c r="M43" s="1016"/>
      <c r="N43" s="1016"/>
      <c r="O43" s="1016"/>
      <c r="P43" s="1016"/>
      <c r="Q43" s="1016"/>
      <c r="R43" s="1016"/>
      <c r="S43" s="1016"/>
      <c r="T43" s="1016"/>
      <c r="U43" s="1016"/>
      <c r="V43" s="1016"/>
      <c r="W43" s="1016"/>
      <c r="X43" s="1016"/>
      <c r="Y43" s="1017"/>
      <c r="Z43" s="342"/>
      <c r="AA43" s="342"/>
      <c r="AB43" s="342"/>
      <c r="AE43" s="346"/>
    </row>
    <row r="44" spans="1:38" s="146" customFormat="1" ht="17.25" customHeight="1" x14ac:dyDescent="0.25">
      <c r="A44" s="1111" t="s">
        <v>234</v>
      </c>
      <c r="B44" s="1112"/>
      <c r="C44" s="1112"/>
      <c r="D44" s="1112"/>
      <c r="E44" s="1112"/>
      <c r="F44" s="1113"/>
      <c r="G44" s="1044"/>
      <c r="H44" s="1081"/>
      <c r="I44" s="1085" t="s">
        <v>339</v>
      </c>
      <c r="J44" s="1086"/>
      <c r="K44" s="1086"/>
      <c r="L44" s="1021"/>
      <c r="M44" s="1031"/>
      <c r="N44" s="1014" t="s">
        <v>340</v>
      </c>
      <c r="O44" s="1014"/>
      <c r="P44" s="1021"/>
      <c r="Q44" s="1022"/>
      <c r="R44" s="1018" t="s">
        <v>341</v>
      </c>
      <c r="S44" s="1019"/>
      <c r="T44" s="1019"/>
      <c r="U44" s="1019"/>
      <c r="V44" s="1019"/>
      <c r="W44" s="1020"/>
      <c r="X44" s="1021"/>
      <c r="Y44" s="1022"/>
      <c r="Z44" s="263"/>
      <c r="AA44" s="342"/>
      <c r="AC44" s="342"/>
      <c r="AD44" s="342"/>
      <c r="AE44" s="346"/>
      <c r="AF44" s="342"/>
      <c r="AG44" s="342"/>
      <c r="AH44" s="342"/>
      <c r="AI44" s="342"/>
      <c r="AJ44" s="263"/>
      <c r="AK44" s="263"/>
      <c r="AL44" s="263"/>
    </row>
    <row r="45" spans="1:38" s="146" customFormat="1" ht="17.25" customHeight="1" x14ac:dyDescent="0.25">
      <c r="A45" s="935" t="s">
        <v>268</v>
      </c>
      <c r="B45" s="1024"/>
      <c r="C45" s="1024"/>
      <c r="D45" s="1024"/>
      <c r="E45" s="1024"/>
      <c r="F45" s="1025"/>
      <c r="G45" s="948"/>
      <c r="H45" s="949"/>
      <c r="I45" s="949"/>
      <c r="J45" s="949"/>
      <c r="K45" s="949"/>
      <c r="L45" s="949"/>
      <c r="M45" s="380"/>
      <c r="N45" s="380"/>
      <c r="O45" s="380"/>
      <c r="P45" s="380"/>
      <c r="Q45" s="380"/>
      <c r="R45" s="380"/>
      <c r="S45" s="380"/>
      <c r="T45" s="380"/>
      <c r="U45" s="380"/>
      <c r="V45" s="380"/>
      <c r="W45" s="380"/>
      <c r="X45" s="380"/>
      <c r="Y45" s="385"/>
      <c r="Z45" s="263"/>
      <c r="AA45" s="342"/>
      <c r="AB45" s="342"/>
      <c r="AC45" s="342"/>
      <c r="AD45" s="342"/>
      <c r="AE45" s="346"/>
      <c r="AF45" s="342"/>
      <c r="AG45" s="342"/>
      <c r="AH45" s="342"/>
      <c r="AI45" s="342"/>
      <c r="AJ45" s="263"/>
      <c r="AK45" s="263"/>
      <c r="AL45" s="263"/>
    </row>
    <row r="46" spans="1:38" s="114" customFormat="1" ht="17.25" customHeight="1" x14ac:dyDescent="0.25">
      <c r="A46" s="272"/>
      <c r="B46" s="273"/>
      <c r="C46" s="273"/>
      <c r="D46" s="273"/>
      <c r="E46" s="273"/>
      <c r="F46" s="273"/>
      <c r="G46" s="273"/>
      <c r="H46" s="273"/>
      <c r="I46" s="273"/>
      <c r="J46" s="273"/>
      <c r="K46" s="273"/>
      <c r="L46" s="273"/>
      <c r="M46" s="216"/>
      <c r="N46" s="281"/>
      <c r="O46" s="272"/>
      <c r="P46" s="273"/>
      <c r="Q46" s="217"/>
      <c r="R46" s="273"/>
      <c r="S46" s="273"/>
      <c r="T46" s="273"/>
      <c r="U46" s="273"/>
      <c r="V46" s="273"/>
      <c r="W46" s="273"/>
      <c r="X46" s="273"/>
      <c r="Y46" s="273"/>
      <c r="Z46" s="263"/>
      <c r="AA46" s="33"/>
      <c r="AB46" s="353"/>
      <c r="AC46" s="342"/>
      <c r="AD46" s="342"/>
      <c r="AE46" s="346"/>
      <c r="AF46" s="342"/>
      <c r="AG46" s="342"/>
      <c r="AH46" s="342"/>
      <c r="AI46" s="342"/>
      <c r="AJ46" s="263"/>
      <c r="AK46" s="263"/>
      <c r="AL46" s="263"/>
    </row>
    <row r="47" spans="1:38" s="25" customFormat="1" ht="17.25" customHeight="1" x14ac:dyDescent="0.25">
      <c r="A47" s="36" t="s">
        <v>231</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63"/>
      <c r="AA47" s="33"/>
      <c r="AB47" s="353"/>
      <c r="AC47" s="342"/>
      <c r="AD47" s="342"/>
      <c r="AE47" s="342"/>
      <c r="AF47" s="342"/>
      <c r="AG47" s="342"/>
      <c r="AH47" s="342"/>
      <c r="AI47" s="342"/>
      <c r="AJ47" s="263"/>
      <c r="AK47" s="263"/>
      <c r="AL47" s="263"/>
    </row>
    <row r="48" spans="1:38" ht="17.25" customHeight="1" x14ac:dyDescent="0.25">
      <c r="A48" s="935" t="s">
        <v>232</v>
      </c>
      <c r="B48" s="911"/>
      <c r="C48" s="911"/>
      <c r="D48" s="911"/>
      <c r="E48" s="911"/>
      <c r="F48" s="912"/>
      <c r="G48" s="1063"/>
      <c r="H48" s="1064"/>
      <c r="I48" s="1064"/>
      <c r="J48" s="1064"/>
      <c r="K48" s="1064"/>
      <c r="L48" s="1064"/>
      <c r="M48" s="1064"/>
      <c r="N48" s="1064"/>
      <c r="O48" s="1064"/>
      <c r="P48" s="1064"/>
      <c r="Q48" s="1064"/>
      <c r="R48" s="1064"/>
      <c r="S48" s="1064"/>
      <c r="T48" s="1064"/>
      <c r="U48" s="1064"/>
      <c r="V48" s="1064"/>
      <c r="W48" s="1064"/>
      <c r="X48" s="1064"/>
      <c r="Y48" s="1065"/>
    </row>
    <row r="49" spans="1:38" ht="17.25" customHeight="1" x14ac:dyDescent="0.25">
      <c r="A49" s="935" t="s">
        <v>214</v>
      </c>
      <c r="B49" s="911"/>
      <c r="C49" s="911"/>
      <c r="D49" s="911"/>
      <c r="E49" s="911"/>
      <c r="F49" s="912"/>
      <c r="G49" s="1063"/>
      <c r="H49" s="1064"/>
      <c r="I49" s="1064"/>
      <c r="J49" s="1064"/>
      <c r="K49" s="1064"/>
      <c r="L49" s="1064"/>
      <c r="M49" s="1064"/>
      <c r="N49" s="1064"/>
      <c r="O49" s="1064"/>
      <c r="P49" s="1064"/>
      <c r="Q49" s="1064"/>
      <c r="R49" s="1064"/>
      <c r="S49" s="1064"/>
      <c r="T49" s="1064"/>
      <c r="U49" s="1064"/>
      <c r="V49" s="1064"/>
      <c r="W49" s="1064"/>
      <c r="X49" s="1064"/>
      <c r="Y49" s="1065"/>
    </row>
    <row r="50" spans="1:38" ht="17.25" customHeight="1" x14ac:dyDescent="0.25">
      <c r="A50" s="935" t="s">
        <v>172</v>
      </c>
      <c r="B50" s="911"/>
      <c r="C50" s="911"/>
      <c r="D50" s="911"/>
      <c r="E50" s="911"/>
      <c r="F50" s="911"/>
      <c r="G50" s="911"/>
      <c r="H50" s="911"/>
      <c r="I50" s="911"/>
      <c r="J50" s="911"/>
      <c r="K50" s="911"/>
      <c r="L50" s="911"/>
      <c r="M50" s="911"/>
      <c r="N50" s="911"/>
      <c r="O50" s="912"/>
      <c r="P50" s="1108"/>
      <c r="Q50" s="1109"/>
      <c r="R50" s="1110"/>
      <c r="S50" s="209" t="s">
        <v>135</v>
      </c>
      <c r="T50" s="208"/>
      <c r="U50" s="258" t="s">
        <v>186</v>
      </c>
      <c r="V50" s="208"/>
      <c r="W50" s="208"/>
      <c r="X50" s="208"/>
      <c r="Y50" s="210"/>
    </row>
    <row r="51" spans="1:38" s="25" customFormat="1" ht="17.25" customHeight="1" x14ac:dyDescent="0.25">
      <c r="A51" s="274"/>
      <c r="B51" s="283"/>
      <c r="C51" s="283"/>
      <c r="D51" s="283"/>
      <c r="E51" s="283"/>
      <c r="F51" s="283"/>
      <c r="G51" s="274"/>
      <c r="H51" s="274"/>
      <c r="I51" s="274"/>
      <c r="J51" s="274"/>
      <c r="K51" s="274"/>
      <c r="L51" s="274"/>
      <c r="M51" s="274"/>
      <c r="N51" s="274"/>
      <c r="O51" s="274"/>
      <c r="P51" s="283"/>
      <c r="Q51" s="283"/>
      <c r="R51" s="283"/>
      <c r="S51" s="283"/>
      <c r="T51" s="274"/>
      <c r="U51" s="274"/>
      <c r="V51" s="274"/>
      <c r="W51" s="274"/>
      <c r="X51" s="274"/>
      <c r="Y51" s="274"/>
      <c r="Z51" s="263"/>
      <c r="AA51" s="33"/>
      <c r="AB51" s="353"/>
      <c r="AC51" s="342"/>
      <c r="AD51" s="342"/>
      <c r="AE51" s="342"/>
      <c r="AF51" s="342"/>
      <c r="AG51" s="342"/>
      <c r="AH51" s="342"/>
      <c r="AI51" s="342"/>
      <c r="AJ51" s="263"/>
      <c r="AK51" s="263"/>
      <c r="AL51" s="263"/>
    </row>
    <row r="52" spans="1:38" ht="17.25" customHeight="1" x14ac:dyDescent="0.25">
      <c r="A52" s="278" t="s">
        <v>100</v>
      </c>
      <c r="B52" s="283"/>
      <c r="C52" s="283"/>
      <c r="D52" s="283"/>
      <c r="E52" s="283"/>
      <c r="F52" s="283"/>
      <c r="G52" s="283"/>
      <c r="H52" s="283"/>
      <c r="I52" s="283"/>
      <c r="J52" s="283"/>
      <c r="K52" s="283"/>
      <c r="L52" s="283"/>
      <c r="M52" s="283"/>
      <c r="N52" s="278" t="s">
        <v>213</v>
      </c>
      <c r="O52" s="263"/>
      <c r="P52" s="283"/>
      <c r="Q52" s="283"/>
      <c r="R52" s="283"/>
      <c r="S52" s="283"/>
      <c r="T52" s="283"/>
      <c r="U52" s="283"/>
      <c r="V52" s="283"/>
      <c r="W52" s="283"/>
      <c r="X52" s="283"/>
      <c r="Y52" s="283"/>
    </row>
    <row r="53" spans="1:38" ht="17.25" customHeight="1" x14ac:dyDescent="0.25">
      <c r="A53" s="1114" t="s">
        <v>264</v>
      </c>
      <c r="B53" s="1024"/>
      <c r="C53" s="1024"/>
      <c r="D53" s="1024"/>
      <c r="E53" s="1024"/>
      <c r="F53" s="1025"/>
      <c r="G53" s="1106" t="e">
        <f>IF(#REF!&gt;0,#REF!," ")</f>
        <v>#REF!</v>
      </c>
      <c r="H53" s="1107"/>
      <c r="I53" s="1107"/>
      <c r="J53" s="172"/>
      <c r="K53" s="263"/>
      <c r="L53" s="263"/>
      <c r="M53" s="263"/>
      <c r="N53" s="1066" t="s">
        <v>286</v>
      </c>
      <c r="O53" s="1067"/>
      <c r="P53" s="1067"/>
      <c r="Q53" s="1067"/>
      <c r="R53" s="1067"/>
      <c r="S53" s="1067"/>
      <c r="T53" s="1067"/>
      <c r="U53" s="1067"/>
      <c r="V53" s="1068"/>
      <c r="W53" s="1103"/>
      <c r="X53" s="1104"/>
      <c r="Y53" s="1105"/>
    </row>
    <row r="54" spans="1:38" s="67" customFormat="1" ht="17.25" customHeight="1" x14ac:dyDescent="0.25">
      <c r="A54" s="1163" t="s">
        <v>265</v>
      </c>
      <c r="B54" s="911"/>
      <c r="C54" s="911"/>
      <c r="D54" s="911"/>
      <c r="E54" s="911"/>
      <c r="F54" s="912"/>
      <c r="G54" s="1057" t="e">
        <f>IF(#REF!*0.2,#REF!*0.2," ")</f>
        <v>#REF!</v>
      </c>
      <c r="H54" s="1058"/>
      <c r="I54" s="1059"/>
      <c r="J54" s="174"/>
      <c r="K54" s="263"/>
      <c r="L54" s="263"/>
      <c r="M54" s="263"/>
      <c r="N54" s="1066" t="s">
        <v>267</v>
      </c>
      <c r="O54" s="1067"/>
      <c r="P54" s="1067"/>
      <c r="Q54" s="1067"/>
      <c r="R54" s="1067"/>
      <c r="S54" s="1067"/>
      <c r="T54" s="1067"/>
      <c r="U54" s="1067"/>
      <c r="V54" s="1068"/>
      <c r="W54" s="1164" t="e">
        <f>#REF!/100*5</f>
        <v>#REF!</v>
      </c>
      <c r="X54" s="1165"/>
      <c r="Y54" s="1166"/>
      <c r="Z54" s="223"/>
      <c r="AA54" s="33"/>
      <c r="AB54" s="353"/>
      <c r="AC54" s="342"/>
      <c r="AD54" s="342"/>
      <c r="AE54" s="342"/>
      <c r="AF54" s="342"/>
      <c r="AG54" s="342"/>
      <c r="AH54" s="342"/>
      <c r="AI54" s="342"/>
      <c r="AJ54" s="263"/>
      <c r="AK54" s="263"/>
      <c r="AL54" s="263"/>
    </row>
    <row r="55" spans="1:38" ht="17.25" customHeight="1" x14ac:dyDescent="0.25">
      <c r="A55" s="175" t="s">
        <v>266</v>
      </c>
      <c r="B55" s="176"/>
      <c r="C55" s="177"/>
      <c r="D55" s="178"/>
      <c r="E55" s="178"/>
      <c r="F55" s="161"/>
      <c r="G55" s="1060"/>
      <c r="H55" s="1061"/>
      <c r="I55" s="1062"/>
      <c r="J55" s="173"/>
      <c r="K55" s="173"/>
      <c r="L55" s="173"/>
      <c r="M55" s="173"/>
      <c r="N55" s="1066" t="s">
        <v>330</v>
      </c>
      <c r="O55" s="1067"/>
      <c r="P55" s="1067"/>
      <c r="Q55" s="1067"/>
      <c r="R55" s="1067"/>
      <c r="S55" s="1067"/>
      <c r="T55" s="1067"/>
      <c r="U55" s="1067"/>
      <c r="V55" s="1068"/>
      <c r="W55" s="1146"/>
      <c r="X55" s="1147"/>
      <c r="Y55" s="1148"/>
      <c r="Z55" s="223"/>
    </row>
    <row r="56" spans="1:38" s="25" customFormat="1" ht="17.25" customHeight="1" x14ac:dyDescent="0.25">
      <c r="A56" s="272"/>
      <c r="B56" s="273"/>
      <c r="C56" s="273"/>
      <c r="D56" s="273"/>
      <c r="E56" s="273"/>
      <c r="F56" s="273"/>
      <c r="G56" s="272"/>
      <c r="H56" s="272"/>
      <c r="I56" s="272"/>
      <c r="J56" s="274"/>
      <c r="K56" s="274"/>
      <c r="L56" s="274"/>
      <c r="M56" s="274"/>
      <c r="N56" s="1066" t="s">
        <v>329</v>
      </c>
      <c r="O56" s="1067"/>
      <c r="P56" s="1067"/>
      <c r="Q56" s="1067"/>
      <c r="R56" s="1067"/>
      <c r="S56" s="1067"/>
      <c r="T56" s="1067"/>
      <c r="U56" s="1067"/>
      <c r="V56" s="1068"/>
      <c r="W56" s="1159"/>
      <c r="X56" s="1160"/>
      <c r="Y56" s="1161"/>
      <c r="Z56" s="263"/>
      <c r="AA56" s="352"/>
      <c r="AB56" s="353"/>
      <c r="AC56" s="342"/>
      <c r="AD56" s="342"/>
      <c r="AE56" s="342"/>
      <c r="AF56" s="342"/>
      <c r="AG56" s="342"/>
      <c r="AH56" s="342"/>
      <c r="AI56" s="342"/>
      <c r="AJ56" s="263"/>
      <c r="AK56" s="263"/>
      <c r="AL56" s="263"/>
    </row>
    <row r="57" spans="1:38" ht="17.25" customHeight="1" x14ac:dyDescent="0.25">
      <c r="B57" s="283"/>
      <c r="C57" s="283"/>
      <c r="D57" s="283"/>
      <c r="E57" s="283"/>
      <c r="F57" s="283"/>
      <c r="G57" s="283"/>
      <c r="H57" s="283"/>
      <c r="I57" s="283"/>
      <c r="J57" s="283"/>
      <c r="K57" s="283"/>
      <c r="L57" s="283"/>
      <c r="M57" s="283"/>
      <c r="N57" s="1100" t="s">
        <v>362</v>
      </c>
      <c r="O57" s="1101"/>
      <c r="P57" s="1101"/>
      <c r="Q57" s="1101"/>
      <c r="R57" s="1101"/>
      <c r="S57" s="1101"/>
      <c r="T57" s="1101"/>
      <c r="U57" s="1101"/>
      <c r="V57" s="1102"/>
      <c r="W57" s="1026">
        <f>SUM(W55:Y56)</f>
        <v>0</v>
      </c>
      <c r="X57" s="1027"/>
      <c r="Y57" s="1028"/>
    </row>
    <row r="58" spans="1:38" s="146" customFormat="1" ht="17.25" customHeight="1" x14ac:dyDescent="0.25">
      <c r="A58" s="278" t="s">
        <v>101</v>
      </c>
      <c r="B58" s="390"/>
      <c r="C58" s="390"/>
      <c r="D58" s="390"/>
      <c r="E58" s="390"/>
      <c r="F58" s="390"/>
      <c r="G58" s="390"/>
      <c r="H58" s="390"/>
      <c r="I58" s="390"/>
      <c r="J58" s="390"/>
      <c r="K58" s="390"/>
      <c r="L58" s="390"/>
      <c r="M58" s="390"/>
      <c r="N58" s="395"/>
      <c r="O58" s="395"/>
      <c r="P58" s="395"/>
      <c r="Q58" s="395"/>
      <c r="R58" s="395"/>
      <c r="S58" s="395"/>
      <c r="T58" s="395"/>
      <c r="U58" s="395"/>
      <c r="V58" s="395"/>
      <c r="W58" s="396"/>
      <c r="X58" s="396"/>
      <c r="Y58" s="396"/>
      <c r="Z58" s="317"/>
      <c r="AA58" s="33"/>
      <c r="AB58" s="353"/>
      <c r="AC58" s="342"/>
      <c r="AD58" s="342"/>
      <c r="AE58" s="342"/>
      <c r="AF58" s="342"/>
      <c r="AG58" s="342"/>
      <c r="AH58" s="342"/>
      <c r="AI58" s="342"/>
      <c r="AJ58" s="317"/>
      <c r="AK58" s="317"/>
      <c r="AL58" s="317"/>
    </row>
    <row r="59" spans="1:38" ht="17.25" customHeight="1" x14ac:dyDescent="0.25">
      <c r="A59" s="1143" t="e">
        <f>(#REF!+1)*7.5+(#REF!/100)</f>
        <v>#REF!</v>
      </c>
      <c r="B59" s="1144"/>
      <c r="C59" s="1144"/>
      <c r="D59" s="89" t="s">
        <v>308</v>
      </c>
      <c r="E59" s="90"/>
      <c r="F59" s="91"/>
      <c r="G59" s="381"/>
      <c r="H59" s="382"/>
      <c r="I59" s="275"/>
      <c r="J59" s="386"/>
      <c r="K59" s="386"/>
      <c r="L59" s="386"/>
      <c r="M59" s="386"/>
      <c r="N59" s="386"/>
      <c r="O59" s="397"/>
      <c r="P59" s="398"/>
      <c r="Q59" s="397"/>
      <c r="R59" s="397"/>
      <c r="S59" s="397"/>
      <c r="T59" s="1092"/>
      <c r="U59" s="1093"/>
      <c r="V59" s="1093"/>
      <c r="W59" s="386"/>
      <c r="X59" s="386"/>
      <c r="Y59" s="391"/>
      <c r="Z59" s="263" t="s">
        <v>335</v>
      </c>
      <c r="AB59" s="357"/>
    </row>
    <row r="60" spans="1:38" s="7" customFormat="1" ht="17.25" customHeight="1" x14ac:dyDescent="0.25">
      <c r="A60" s="1150" t="s">
        <v>309</v>
      </c>
      <c r="B60" s="1151"/>
      <c r="C60" s="1151"/>
      <c r="D60" s="1151"/>
      <c r="E60" s="1151"/>
      <c r="F60" s="1151"/>
      <c r="G60" s="1151"/>
      <c r="H60" s="1151"/>
      <c r="I60" s="1151"/>
      <c r="J60" s="1151"/>
      <c r="K60" s="1151"/>
      <c r="L60" s="1151"/>
      <c r="M60" s="1151"/>
      <c r="N60" s="1151"/>
      <c r="O60" s="1151"/>
      <c r="P60" s="1151"/>
      <c r="Q60" s="1151"/>
      <c r="R60" s="1151"/>
      <c r="S60" s="1151"/>
      <c r="T60" s="1151"/>
      <c r="U60" s="1151"/>
      <c r="V60" s="1151"/>
      <c r="W60" s="1151"/>
      <c r="X60" s="1151"/>
      <c r="Y60" s="1152"/>
      <c r="Z60" s="29"/>
      <c r="AA60" s="29"/>
      <c r="AB60" s="358"/>
      <c r="AC60" s="347"/>
      <c r="AD60" s="347"/>
      <c r="AE60" s="347"/>
      <c r="AF60" s="347"/>
      <c r="AG60" s="347"/>
      <c r="AH60" s="347"/>
      <c r="AI60" s="347"/>
      <c r="AJ60" s="29"/>
      <c r="AK60" s="29"/>
      <c r="AL60" s="29"/>
    </row>
    <row r="61" spans="1:38" s="67" customFormat="1" ht="17.25" customHeight="1" x14ac:dyDescent="0.25">
      <c r="A61" s="92" t="s">
        <v>184</v>
      </c>
      <c r="B61" s="93"/>
      <c r="C61" s="93"/>
      <c r="D61" s="93"/>
      <c r="E61" s="93"/>
      <c r="F61" s="93"/>
      <c r="G61" s="94"/>
      <c r="H61" s="95"/>
      <c r="I61" s="96" t="s">
        <v>36</v>
      </c>
      <c r="J61" s="97"/>
      <c r="K61" s="97"/>
      <c r="L61" s="97"/>
      <c r="M61" s="97"/>
      <c r="N61" s="97"/>
      <c r="O61" s="98"/>
      <c r="P61" s="99"/>
      <c r="Q61" s="100" t="s">
        <v>104</v>
      </c>
      <c r="R61" s="98"/>
      <c r="S61" s="98"/>
      <c r="T61" s="98"/>
      <c r="U61" s="101"/>
      <c r="V61" s="101"/>
      <c r="W61" s="97"/>
      <c r="X61" s="97"/>
      <c r="Y61" s="102"/>
      <c r="Z61" s="200"/>
      <c r="AA61" s="33"/>
      <c r="AB61" s="353"/>
      <c r="AC61" s="342"/>
      <c r="AD61" s="342"/>
      <c r="AE61" s="346"/>
      <c r="AF61" s="342"/>
      <c r="AG61" s="342"/>
      <c r="AH61" s="342"/>
      <c r="AI61" s="342"/>
      <c r="AJ61" s="263"/>
      <c r="AK61" s="263"/>
      <c r="AL61" s="263"/>
    </row>
    <row r="62" spans="1:38" s="67" customFormat="1" ht="17.25" customHeight="1" x14ac:dyDescent="0.25">
      <c r="A62" s="1094"/>
      <c r="B62" s="1095"/>
      <c r="C62" s="1096"/>
      <c r="D62" s="90" t="s">
        <v>185</v>
      </c>
      <c r="E62" s="90"/>
      <c r="F62" s="90"/>
      <c r="G62" s="103"/>
      <c r="H62" s="381"/>
      <c r="I62" s="1094"/>
      <c r="J62" s="1095"/>
      <c r="K62" s="1096"/>
      <c r="L62" s="90" t="s">
        <v>185</v>
      </c>
      <c r="M62" s="379"/>
      <c r="N62" s="379"/>
      <c r="O62" s="104"/>
      <c r="P62" s="105"/>
      <c r="Q62" s="1094"/>
      <c r="R62" s="1095"/>
      <c r="S62" s="1096"/>
      <c r="T62" s="90" t="s">
        <v>185</v>
      </c>
      <c r="U62" s="388"/>
      <c r="V62" s="388"/>
      <c r="W62" s="379"/>
      <c r="X62" s="379"/>
      <c r="Y62" s="383"/>
      <c r="Z62" s="263"/>
      <c r="AA62" s="33"/>
      <c r="AB62" s="353"/>
      <c r="AC62" s="342"/>
      <c r="AD62" s="342"/>
      <c r="AE62" s="346"/>
      <c r="AF62" s="342"/>
      <c r="AG62" s="342"/>
      <c r="AH62" s="342"/>
      <c r="AI62" s="342"/>
      <c r="AJ62" s="263"/>
      <c r="AK62" s="263"/>
      <c r="AL62" s="263"/>
    </row>
    <row r="63" spans="1:38" ht="17.25" customHeight="1" x14ac:dyDescent="0.25">
      <c r="A63" s="1156"/>
      <c r="B63" s="1157"/>
      <c r="C63" s="1158"/>
      <c r="D63" s="935" t="s">
        <v>269</v>
      </c>
      <c r="E63" s="1024"/>
      <c r="F63" s="1024"/>
      <c r="G63" s="1024"/>
      <c r="H63" s="1024"/>
      <c r="I63" s="1025"/>
      <c r="J63" s="388"/>
      <c r="K63" s="399"/>
      <c r="L63" s="379"/>
      <c r="M63" s="379"/>
      <c r="N63" s="379"/>
      <c r="O63" s="400"/>
      <c r="P63" s="388"/>
      <c r="Q63" s="388"/>
      <c r="R63" s="946"/>
      <c r="S63" s="1145"/>
      <c r="T63" s="1145"/>
      <c r="U63" s="1145"/>
      <c r="V63" s="1145"/>
      <c r="W63" s="379"/>
      <c r="X63" s="379"/>
      <c r="Y63" s="383"/>
    </row>
    <row r="64" spans="1:38" s="146" customFormat="1" ht="17.25" customHeight="1" x14ac:dyDescent="0.25">
      <c r="A64" s="88"/>
      <c r="B64" s="88"/>
      <c r="C64" s="88"/>
      <c r="D64" s="274"/>
      <c r="E64" s="274"/>
      <c r="F64" s="274"/>
      <c r="G64" s="274"/>
      <c r="H64" s="179"/>
      <c r="I64" s="285"/>
      <c r="J64" s="285"/>
      <c r="K64" s="179"/>
      <c r="L64" s="274"/>
      <c r="M64" s="274"/>
      <c r="N64" s="274"/>
      <c r="O64" s="191"/>
      <c r="P64" s="285"/>
      <c r="Q64" s="285"/>
      <c r="R64" s="285"/>
      <c r="S64" s="87"/>
      <c r="T64" s="87"/>
      <c r="U64" s="87"/>
      <c r="V64" s="87"/>
      <c r="W64" s="274"/>
      <c r="X64" s="274"/>
      <c r="Y64" s="274"/>
      <c r="Z64" s="263"/>
      <c r="AA64" s="33"/>
      <c r="AB64" s="353"/>
      <c r="AC64" s="342"/>
      <c r="AD64" s="342"/>
      <c r="AE64" s="342"/>
      <c r="AF64" s="342"/>
      <c r="AG64" s="342"/>
      <c r="AH64" s="342"/>
      <c r="AI64" s="342"/>
      <c r="AJ64" s="263"/>
      <c r="AK64" s="263"/>
      <c r="AL64" s="263"/>
    </row>
    <row r="65" spans="1:38" s="146" customFormat="1" ht="13.65" customHeight="1" x14ac:dyDescent="0.25">
      <c r="A65" s="88"/>
      <c r="B65" s="88"/>
      <c r="C65" s="88"/>
      <c r="D65" s="415"/>
      <c r="E65" s="415"/>
      <c r="F65" s="415"/>
      <c r="G65" s="415"/>
      <c r="H65" s="179"/>
      <c r="I65" s="366"/>
      <c r="J65" s="366"/>
      <c r="K65" s="179"/>
      <c r="L65" s="415"/>
      <c r="M65" s="415"/>
      <c r="N65" s="415"/>
      <c r="O65" s="191"/>
      <c r="P65" s="366"/>
      <c r="Q65" s="366"/>
      <c r="R65" s="366"/>
      <c r="S65" s="87"/>
      <c r="T65" s="87"/>
      <c r="U65" s="87"/>
      <c r="V65" s="87"/>
      <c r="W65" s="415"/>
      <c r="X65" s="415"/>
      <c r="Y65" s="415"/>
      <c r="Z65" s="317"/>
      <c r="AA65" s="33"/>
      <c r="AB65" s="353"/>
      <c r="AC65" s="342"/>
      <c r="AD65" s="342"/>
      <c r="AE65" s="342"/>
      <c r="AF65" s="342"/>
      <c r="AG65" s="342"/>
      <c r="AH65" s="342"/>
      <c r="AI65" s="342"/>
      <c r="AJ65" s="317"/>
      <c r="AK65" s="317"/>
      <c r="AL65" s="317"/>
    </row>
    <row r="66" spans="1:38" s="146" customFormat="1" ht="17.25" customHeight="1" x14ac:dyDescent="0.25">
      <c r="A66" s="278" t="s">
        <v>102</v>
      </c>
      <c r="B66" s="88"/>
      <c r="C66" s="88"/>
      <c r="D66" s="274"/>
      <c r="E66" s="274"/>
      <c r="F66" s="274"/>
      <c r="G66" s="274"/>
      <c r="H66" s="179"/>
      <c r="I66" s="285"/>
      <c r="J66" s="285"/>
      <c r="K66" s="179"/>
      <c r="L66" s="274"/>
      <c r="M66" s="274"/>
      <c r="N66" s="274"/>
      <c r="O66" s="191"/>
      <c r="P66" s="285"/>
      <c r="Q66" s="285"/>
      <c r="R66" s="285"/>
      <c r="S66" s="87"/>
      <c r="T66" s="87"/>
      <c r="U66" s="87"/>
      <c r="V66" s="87"/>
      <c r="W66" s="274"/>
      <c r="X66" s="274"/>
      <c r="Y66" s="274"/>
      <c r="Z66" s="263"/>
      <c r="AA66" s="33"/>
      <c r="AB66" s="353"/>
      <c r="AC66" s="342"/>
      <c r="AD66" s="342"/>
      <c r="AE66" s="342"/>
      <c r="AF66" s="342"/>
      <c r="AG66" s="342"/>
      <c r="AH66" s="342"/>
      <c r="AI66" s="342"/>
      <c r="AJ66" s="263"/>
      <c r="AK66" s="263"/>
      <c r="AL66" s="263"/>
    </row>
    <row r="67" spans="1:38" s="25" customFormat="1" ht="17.25" customHeight="1" x14ac:dyDescent="0.25">
      <c r="A67" s="81" t="s">
        <v>103</v>
      </c>
      <c r="B67" s="53"/>
      <c r="C67" s="53"/>
      <c r="D67" s="53"/>
      <c r="E67" s="53"/>
      <c r="F67" s="53"/>
      <c r="G67" s="82"/>
      <c r="H67" s="1097" t="s">
        <v>6</v>
      </c>
      <c r="I67" s="1098"/>
      <c r="J67" s="1099"/>
      <c r="K67" s="1097" t="s">
        <v>6</v>
      </c>
      <c r="L67" s="1098"/>
      <c r="M67" s="1099"/>
      <c r="N67" s="1097" t="s">
        <v>6</v>
      </c>
      <c r="O67" s="1098"/>
      <c r="P67" s="1099"/>
      <c r="Q67" s="1097" t="s">
        <v>6</v>
      </c>
      <c r="R67" s="1098"/>
      <c r="S67" s="1099"/>
      <c r="T67" s="1097" t="s">
        <v>6</v>
      </c>
      <c r="U67" s="1098"/>
      <c r="V67" s="1099"/>
      <c r="W67" s="1097" t="s">
        <v>6</v>
      </c>
      <c r="X67" s="1098"/>
      <c r="Y67" s="1149"/>
      <c r="Z67" s="263"/>
      <c r="AA67" s="33"/>
      <c r="AB67" s="353"/>
      <c r="AC67" s="342"/>
      <c r="AD67" s="342"/>
      <c r="AE67" s="342"/>
      <c r="AF67" s="342"/>
      <c r="AG67" s="342"/>
      <c r="AH67" s="342"/>
      <c r="AI67" s="342"/>
      <c r="AJ67" s="263"/>
      <c r="AK67" s="263"/>
      <c r="AL67" s="263"/>
    </row>
    <row r="68" spans="1:38" ht="17.25" customHeight="1" x14ac:dyDescent="0.25">
      <c r="A68" s="71" t="s">
        <v>38</v>
      </c>
      <c r="B68" s="70"/>
      <c r="C68" s="70"/>
      <c r="D68" s="70"/>
      <c r="E68" s="70"/>
      <c r="F68" s="70"/>
      <c r="G68" s="69"/>
      <c r="H68" s="968">
        <v>50</v>
      </c>
      <c r="I68" s="969"/>
      <c r="J68" s="970"/>
      <c r="K68" s="968">
        <v>50</v>
      </c>
      <c r="L68" s="969"/>
      <c r="M68" s="970"/>
      <c r="N68" s="968">
        <v>50</v>
      </c>
      <c r="O68" s="969"/>
      <c r="P68" s="970"/>
      <c r="Q68" s="968">
        <v>50</v>
      </c>
      <c r="R68" s="969"/>
      <c r="S68" s="970"/>
      <c r="T68" s="968">
        <v>50</v>
      </c>
      <c r="U68" s="969"/>
      <c r="V68" s="970"/>
      <c r="W68" s="968">
        <v>50</v>
      </c>
      <c r="X68" s="969"/>
      <c r="Y68" s="980"/>
    </row>
    <row r="69" spans="1:38" ht="17.25" customHeight="1" x14ac:dyDescent="0.25">
      <c r="A69" s="79" t="s">
        <v>37</v>
      </c>
      <c r="B69" s="80"/>
      <c r="C69" s="80"/>
      <c r="D69" s="80"/>
      <c r="E69" s="80"/>
      <c r="F69" s="80"/>
      <c r="G69" s="83"/>
      <c r="H69" s="1032"/>
      <c r="I69" s="1033"/>
      <c r="J69" s="1034"/>
      <c r="K69" s="1032"/>
      <c r="L69" s="1033"/>
      <c r="M69" s="1034"/>
      <c r="N69" s="1032"/>
      <c r="O69" s="1033"/>
      <c r="P69" s="1034"/>
      <c r="Q69" s="1032"/>
      <c r="R69" s="1033"/>
      <c r="S69" s="1034"/>
      <c r="T69" s="1032"/>
      <c r="U69" s="1033"/>
      <c r="V69" s="1034"/>
      <c r="W69" s="1032"/>
      <c r="X69" s="1033"/>
      <c r="Y69" s="1162"/>
    </row>
    <row r="70" spans="1:38" s="146" customFormat="1" ht="17.25" customHeight="1" x14ac:dyDescent="0.25">
      <c r="A70" s="88"/>
      <c r="B70" s="88"/>
      <c r="C70" s="88"/>
      <c r="D70" s="195"/>
      <c r="E70" s="195"/>
      <c r="F70" s="195"/>
      <c r="G70" s="195"/>
      <c r="H70" s="179"/>
      <c r="I70" s="199"/>
      <c r="J70" s="199"/>
      <c r="K70" s="179"/>
      <c r="L70" s="195"/>
      <c r="M70" s="195"/>
      <c r="N70" s="195"/>
      <c r="O70" s="191"/>
      <c r="P70" s="199"/>
      <c r="Q70" s="199"/>
      <c r="R70" s="199"/>
      <c r="S70" s="87"/>
      <c r="T70" s="87"/>
      <c r="U70" s="87"/>
      <c r="V70" s="87"/>
      <c r="W70" s="195"/>
      <c r="X70" s="195"/>
      <c r="Y70" s="195"/>
      <c r="Z70" s="263"/>
      <c r="AA70" s="33"/>
      <c r="AB70" s="353"/>
      <c r="AC70" s="342"/>
      <c r="AD70" s="342"/>
      <c r="AE70" s="342"/>
      <c r="AF70" s="342"/>
      <c r="AG70" s="342"/>
      <c r="AH70" s="342"/>
      <c r="AI70" s="342"/>
      <c r="AJ70" s="263"/>
      <c r="AK70" s="263"/>
      <c r="AL70" s="263"/>
    </row>
    <row r="71" spans="1:38" ht="17.25" customHeight="1" x14ac:dyDescent="0.25">
      <c r="A71" s="76" t="s">
        <v>233</v>
      </c>
      <c r="B71" s="42"/>
      <c r="C71" s="42"/>
      <c r="D71" s="42"/>
      <c r="E71" s="42"/>
      <c r="F71" s="42"/>
      <c r="G71" s="77"/>
      <c r="H71" s="1097" t="s">
        <v>6</v>
      </c>
      <c r="I71" s="1098"/>
      <c r="J71" s="1099"/>
      <c r="K71" s="1097" t="s">
        <v>6</v>
      </c>
      <c r="L71" s="1098"/>
      <c r="M71" s="1099"/>
      <c r="N71" s="1097" t="s">
        <v>6</v>
      </c>
      <c r="O71" s="1098"/>
      <c r="P71" s="1099"/>
      <c r="Q71" s="1097" t="s">
        <v>6</v>
      </c>
      <c r="R71" s="1098"/>
      <c r="S71" s="1099"/>
      <c r="T71" s="1097" t="s">
        <v>6</v>
      </c>
      <c r="U71" s="1098"/>
      <c r="V71" s="1099"/>
      <c r="W71" s="1097" t="s">
        <v>6</v>
      </c>
      <c r="X71" s="1098"/>
      <c r="Y71" s="1149"/>
    </row>
    <row r="72" spans="1:38" ht="17.25" customHeight="1" x14ac:dyDescent="0.25">
      <c r="A72" s="71" t="s">
        <v>131</v>
      </c>
      <c r="B72" s="70"/>
      <c r="C72" s="70"/>
      <c r="D72" s="70"/>
      <c r="E72" s="70"/>
      <c r="F72" s="70"/>
      <c r="G72" s="68"/>
      <c r="H72" s="968">
        <v>20</v>
      </c>
      <c r="I72" s="969"/>
      <c r="J72" s="970"/>
      <c r="K72" s="968">
        <v>20</v>
      </c>
      <c r="L72" s="969"/>
      <c r="M72" s="970"/>
      <c r="N72" s="968">
        <v>20</v>
      </c>
      <c r="O72" s="969"/>
      <c r="P72" s="970"/>
      <c r="Q72" s="968">
        <v>20</v>
      </c>
      <c r="R72" s="969"/>
      <c r="S72" s="970"/>
      <c r="T72" s="968">
        <v>20</v>
      </c>
      <c r="U72" s="969"/>
      <c r="V72" s="970"/>
      <c r="W72" s="968">
        <v>20</v>
      </c>
      <c r="X72" s="969"/>
      <c r="Y72" s="980"/>
    </row>
    <row r="73" spans="1:38" ht="17.25" customHeight="1" x14ac:dyDescent="0.25">
      <c r="A73" s="78" t="s">
        <v>40</v>
      </c>
      <c r="B73" s="14"/>
      <c r="C73" s="14"/>
      <c r="D73" s="14"/>
      <c r="E73" s="14"/>
      <c r="F73" s="14"/>
      <c r="G73" s="14"/>
      <c r="H73" s="1029"/>
      <c r="I73" s="1030"/>
      <c r="J73" s="1031"/>
      <c r="K73" s="1029"/>
      <c r="L73" s="1030"/>
      <c r="M73" s="1031"/>
      <c r="N73" s="1029"/>
      <c r="O73" s="1030"/>
      <c r="P73" s="1031"/>
      <c r="Q73" s="1029"/>
      <c r="R73" s="1030"/>
      <c r="S73" s="1031"/>
      <c r="T73" s="1029"/>
      <c r="U73" s="1030"/>
      <c r="V73" s="1031"/>
      <c r="W73" s="1029"/>
      <c r="X73" s="1030"/>
      <c r="Y73" s="1035"/>
    </row>
    <row r="74" spans="1:38" ht="17.25" customHeight="1" x14ac:dyDescent="0.25">
      <c r="A74" s="71" t="s">
        <v>41</v>
      </c>
      <c r="B74" s="70"/>
      <c r="C74" s="70"/>
      <c r="D74" s="70"/>
      <c r="E74" s="70"/>
      <c r="F74" s="70"/>
      <c r="G74" s="68"/>
      <c r="H74" s="968">
        <v>50</v>
      </c>
      <c r="I74" s="969"/>
      <c r="J74" s="970"/>
      <c r="K74" s="968">
        <v>50</v>
      </c>
      <c r="L74" s="969"/>
      <c r="M74" s="970"/>
      <c r="N74" s="968">
        <v>50</v>
      </c>
      <c r="O74" s="969"/>
      <c r="P74" s="970"/>
      <c r="Q74" s="968">
        <v>50</v>
      </c>
      <c r="R74" s="969"/>
      <c r="S74" s="970"/>
      <c r="T74" s="968">
        <v>50</v>
      </c>
      <c r="U74" s="969"/>
      <c r="V74" s="970"/>
      <c r="W74" s="968">
        <v>50</v>
      </c>
      <c r="X74" s="969"/>
      <c r="Y74" s="980"/>
    </row>
    <row r="75" spans="1:38" ht="17.25" customHeight="1" x14ac:dyDescent="0.25">
      <c r="A75" s="79" t="s">
        <v>42</v>
      </c>
      <c r="B75" s="80"/>
      <c r="C75" s="80"/>
      <c r="D75" s="80"/>
      <c r="E75" s="80"/>
      <c r="F75" s="80"/>
      <c r="G75" s="80"/>
      <c r="H75" s="977"/>
      <c r="I75" s="978"/>
      <c r="J75" s="988"/>
      <c r="K75" s="977"/>
      <c r="L75" s="978"/>
      <c r="M75" s="988"/>
      <c r="N75" s="977"/>
      <c r="O75" s="978"/>
      <c r="P75" s="988"/>
      <c r="Q75" s="977"/>
      <c r="R75" s="978"/>
      <c r="S75" s="988"/>
      <c r="T75" s="977"/>
      <c r="U75" s="978"/>
      <c r="V75" s="988"/>
      <c r="W75" s="977"/>
      <c r="X75" s="978"/>
      <c r="Y75" s="979"/>
    </row>
    <row r="76" spans="1:38" s="146" customFormat="1" ht="17.25" customHeight="1" x14ac:dyDescent="0.25">
      <c r="A76" s="338"/>
      <c r="B76" s="338"/>
      <c r="C76" s="338"/>
      <c r="D76" s="338"/>
      <c r="E76" s="338"/>
      <c r="F76" s="338"/>
      <c r="G76" s="338"/>
      <c r="H76" s="339"/>
      <c r="I76" s="340"/>
      <c r="J76" s="340"/>
      <c r="K76" s="339"/>
      <c r="L76" s="340"/>
      <c r="M76" s="340"/>
      <c r="N76" s="339"/>
      <c r="O76" s="340"/>
      <c r="P76" s="340"/>
      <c r="Q76" s="339"/>
      <c r="R76" s="340"/>
      <c r="S76" s="340"/>
      <c r="T76" s="339"/>
      <c r="U76" s="340"/>
      <c r="V76" s="340"/>
      <c r="W76" s="339"/>
      <c r="X76" s="340"/>
      <c r="Y76" s="340"/>
      <c r="Z76" s="317"/>
      <c r="AA76" s="33"/>
      <c r="AB76" s="353"/>
      <c r="AC76" s="342"/>
      <c r="AD76" s="342"/>
      <c r="AE76" s="342"/>
      <c r="AF76" s="342"/>
      <c r="AG76" s="342"/>
      <c r="AH76" s="342"/>
      <c r="AI76" s="342"/>
      <c r="AJ76" s="317"/>
      <c r="AK76" s="317"/>
      <c r="AL76" s="317"/>
    </row>
    <row r="77" spans="1:38" ht="17.25" customHeight="1" x14ac:dyDescent="0.25">
      <c r="A77" s="30" t="s">
        <v>99</v>
      </c>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row>
    <row r="78" spans="1:38" ht="17.25" customHeight="1" x14ac:dyDescent="0.25">
      <c r="A78" s="196"/>
      <c r="B78" s="34" t="s">
        <v>18</v>
      </c>
      <c r="C78" s="197"/>
      <c r="D78" s="34" t="s">
        <v>19</v>
      </c>
      <c r="E78" s="196"/>
      <c r="F78" s="34" t="s">
        <v>16</v>
      </c>
      <c r="G78" s="196"/>
      <c r="H78" s="196"/>
      <c r="I78" s="196"/>
      <c r="J78" s="196"/>
      <c r="K78" s="196"/>
      <c r="L78" s="196"/>
      <c r="M78" s="196"/>
      <c r="N78" s="196"/>
      <c r="O78" s="196"/>
      <c r="P78" s="196"/>
      <c r="Q78" s="196"/>
      <c r="R78" s="196"/>
      <c r="S78" s="196"/>
      <c r="T78" s="196"/>
      <c r="U78" s="196"/>
      <c r="V78" s="196"/>
      <c r="W78" s="196"/>
      <c r="X78" s="196"/>
      <c r="Y78" s="196"/>
    </row>
    <row r="79" spans="1:38" ht="17.25" customHeight="1" x14ac:dyDescent="0.25">
      <c r="A79" s="28"/>
      <c r="B79" s="192"/>
      <c r="C79" s="116"/>
      <c r="D79" s="192"/>
      <c r="E79" s="35"/>
      <c r="F79" s="73"/>
      <c r="G79" s="37"/>
      <c r="H79" s="953" t="s">
        <v>316</v>
      </c>
      <c r="I79" s="954"/>
      <c r="J79" s="954"/>
      <c r="K79" s="954"/>
      <c r="L79" s="954"/>
      <c r="M79" s="954"/>
      <c r="N79" s="954"/>
      <c r="O79" s="954"/>
      <c r="P79" s="954"/>
      <c r="Q79" s="954"/>
      <c r="R79" s="954"/>
      <c r="S79" s="954"/>
      <c r="T79" s="954"/>
      <c r="U79" s="954"/>
      <c r="V79" s="954"/>
      <c r="W79" s="954"/>
      <c r="X79" s="954"/>
      <c r="Y79" s="955"/>
    </row>
    <row r="80" spans="1:38" s="9" customFormat="1" ht="17.25" customHeight="1" x14ac:dyDescent="0.25">
      <c r="A80" s="28"/>
      <c r="B80" s="192"/>
      <c r="C80" s="116"/>
      <c r="D80" s="192"/>
      <c r="E80" s="35"/>
      <c r="F80" s="73"/>
      <c r="G80" s="37"/>
      <c r="H80" s="935" t="s">
        <v>317</v>
      </c>
      <c r="I80" s="1024"/>
      <c r="J80" s="1024"/>
      <c r="K80" s="1024"/>
      <c r="L80" s="1024"/>
      <c r="M80" s="1024"/>
      <c r="N80" s="1024"/>
      <c r="O80" s="1024"/>
      <c r="P80" s="1024"/>
      <c r="Q80" s="1024"/>
      <c r="R80" s="1024"/>
      <c r="S80" s="1024"/>
      <c r="T80" s="1024"/>
      <c r="U80" s="1024"/>
      <c r="V80" s="1024"/>
      <c r="W80" s="1024"/>
      <c r="X80" s="1024"/>
      <c r="Y80" s="1025"/>
      <c r="Z80" s="26"/>
      <c r="AA80" s="26"/>
      <c r="AB80" s="354"/>
      <c r="AC80" s="343"/>
      <c r="AD80" s="343"/>
      <c r="AE80" s="343"/>
      <c r="AF80" s="343"/>
      <c r="AG80" s="343"/>
      <c r="AH80" s="343"/>
      <c r="AI80" s="343"/>
      <c r="AJ80" s="26"/>
      <c r="AK80" s="26"/>
      <c r="AL80" s="26"/>
    </row>
    <row r="81" spans="1:38" s="9" customFormat="1" ht="17.25" customHeight="1" x14ac:dyDescent="0.25">
      <c r="A81" s="28"/>
      <c r="B81" s="192"/>
      <c r="C81" s="116"/>
      <c r="D81" s="192"/>
      <c r="E81" s="35"/>
      <c r="F81" s="192"/>
      <c r="G81" s="37"/>
      <c r="H81" s="953" t="s">
        <v>318</v>
      </c>
      <c r="I81" s="954"/>
      <c r="J81" s="954"/>
      <c r="K81" s="954"/>
      <c r="L81" s="954"/>
      <c r="M81" s="954"/>
      <c r="N81" s="954"/>
      <c r="O81" s="954"/>
      <c r="P81" s="954"/>
      <c r="Q81" s="954"/>
      <c r="R81" s="954"/>
      <c r="S81" s="954"/>
      <c r="T81" s="954"/>
      <c r="U81" s="954"/>
      <c r="V81" s="954"/>
      <c r="W81" s="954"/>
      <c r="X81" s="954"/>
      <c r="Y81" s="955"/>
      <c r="Z81" s="26"/>
      <c r="AA81" s="26"/>
      <c r="AB81" s="354"/>
      <c r="AC81" s="343"/>
      <c r="AD81" s="343"/>
      <c r="AE81" s="343"/>
      <c r="AF81" s="343"/>
      <c r="AG81" s="343"/>
      <c r="AH81" s="343"/>
      <c r="AI81" s="343"/>
      <c r="AJ81" s="26"/>
      <c r="AK81" s="26"/>
      <c r="AL81" s="26"/>
    </row>
    <row r="82" spans="1:38" s="9" customFormat="1" ht="17.25" customHeight="1" x14ac:dyDescent="0.25">
      <c r="A82" s="28"/>
      <c r="B82" s="192"/>
      <c r="C82" s="116"/>
      <c r="D82" s="192"/>
      <c r="E82" s="35"/>
      <c r="F82" s="192"/>
      <c r="G82" s="37"/>
      <c r="H82" s="935" t="s">
        <v>319</v>
      </c>
      <c r="I82" s="1024"/>
      <c r="J82" s="1024"/>
      <c r="K82" s="1024"/>
      <c r="L82" s="1024"/>
      <c r="M82" s="1024"/>
      <c r="N82" s="1024"/>
      <c r="O82" s="1024"/>
      <c r="P82" s="1024"/>
      <c r="Q82" s="1024"/>
      <c r="R82" s="1024"/>
      <c r="S82" s="1024"/>
      <c r="T82" s="1024"/>
      <c r="U82" s="1024"/>
      <c r="V82" s="1024"/>
      <c r="W82" s="1024"/>
      <c r="X82" s="1024"/>
      <c r="Y82" s="1025"/>
      <c r="Z82" s="26"/>
      <c r="AA82" s="26"/>
      <c r="AB82" s="354"/>
      <c r="AC82" s="343"/>
      <c r="AD82" s="343"/>
      <c r="AE82" s="343"/>
      <c r="AF82" s="343"/>
      <c r="AG82" s="343"/>
      <c r="AH82" s="343"/>
      <c r="AI82" s="343"/>
      <c r="AJ82" s="26"/>
      <c r="AK82" s="26"/>
      <c r="AL82" s="26"/>
    </row>
    <row r="83" spans="1:38" s="9" customFormat="1" ht="17.25" customHeight="1" x14ac:dyDescent="0.25">
      <c r="A83" s="28"/>
      <c r="B83" s="192"/>
      <c r="C83" s="116"/>
      <c r="D83" s="192"/>
      <c r="E83" s="35"/>
      <c r="F83" s="192"/>
      <c r="G83" s="37"/>
      <c r="H83" s="935" t="s">
        <v>343</v>
      </c>
      <c r="I83" s="1024"/>
      <c r="J83" s="1024"/>
      <c r="K83" s="1024"/>
      <c r="L83" s="1024"/>
      <c r="M83" s="1024"/>
      <c r="N83" s="1024"/>
      <c r="O83" s="1024"/>
      <c r="P83" s="1024"/>
      <c r="Q83" s="1024"/>
      <c r="R83" s="1024"/>
      <c r="S83" s="1024"/>
      <c r="T83" s="1024"/>
      <c r="U83" s="1024"/>
      <c r="V83" s="1024"/>
      <c r="W83" s="1024"/>
      <c r="X83" s="1024"/>
      <c r="Y83" s="1025"/>
      <c r="Z83" s="26"/>
      <c r="AA83" s="26"/>
      <c r="AB83" s="354"/>
      <c r="AC83" s="343"/>
      <c r="AD83" s="343"/>
      <c r="AE83" s="343"/>
      <c r="AF83" s="343"/>
      <c r="AG83" s="343"/>
      <c r="AH83" s="343"/>
      <c r="AI83" s="343"/>
      <c r="AJ83" s="26"/>
      <c r="AK83" s="26"/>
      <c r="AL83" s="26"/>
    </row>
    <row r="84" spans="1:38" s="9" customFormat="1" ht="17.25" customHeight="1" x14ac:dyDescent="0.25">
      <c r="A84" s="28"/>
      <c r="B84" s="192"/>
      <c r="C84" s="116"/>
      <c r="D84" s="192"/>
      <c r="E84" s="35"/>
      <c r="F84" s="192"/>
      <c r="G84" s="37"/>
      <c r="H84" s="935" t="s">
        <v>320</v>
      </c>
      <c r="I84" s="1024"/>
      <c r="J84" s="1024"/>
      <c r="K84" s="1024"/>
      <c r="L84" s="1024"/>
      <c r="M84" s="1024"/>
      <c r="N84" s="1024"/>
      <c r="O84" s="1024"/>
      <c r="P84" s="1024"/>
      <c r="Q84" s="1024"/>
      <c r="R84" s="1024"/>
      <c r="S84" s="1024"/>
      <c r="T84" s="1024"/>
      <c r="U84" s="1024"/>
      <c r="V84" s="1024"/>
      <c r="W84" s="1024"/>
      <c r="X84" s="1024"/>
      <c r="Y84" s="1025"/>
      <c r="Z84" s="26"/>
      <c r="AA84" s="26"/>
      <c r="AB84" s="354"/>
      <c r="AC84" s="343"/>
      <c r="AD84" s="343"/>
      <c r="AE84" s="343"/>
      <c r="AF84" s="343"/>
      <c r="AG84" s="343"/>
      <c r="AH84" s="343"/>
      <c r="AI84" s="343"/>
      <c r="AJ84" s="26"/>
      <c r="AK84" s="26"/>
      <c r="AL84" s="26"/>
    </row>
    <row r="85" spans="1:38" s="9" customFormat="1" ht="17.25" customHeight="1" x14ac:dyDescent="0.25">
      <c r="A85" s="28"/>
      <c r="B85" s="192"/>
      <c r="C85" s="116"/>
      <c r="D85" s="192"/>
      <c r="E85" s="35"/>
      <c r="F85" s="73"/>
      <c r="G85" s="37"/>
      <c r="H85" s="935" t="s">
        <v>321</v>
      </c>
      <c r="I85" s="1024"/>
      <c r="J85" s="1024"/>
      <c r="K85" s="1024"/>
      <c r="L85" s="1024"/>
      <c r="M85" s="1024"/>
      <c r="N85" s="1024"/>
      <c r="O85" s="1024"/>
      <c r="P85" s="1024"/>
      <c r="Q85" s="1024"/>
      <c r="R85" s="1024"/>
      <c r="S85" s="1024"/>
      <c r="T85" s="1024"/>
      <c r="U85" s="1024"/>
      <c r="V85" s="1024"/>
      <c r="W85" s="1024"/>
      <c r="X85" s="1024"/>
      <c r="Y85" s="1025"/>
      <c r="Z85" s="26"/>
      <c r="AA85" s="26"/>
      <c r="AB85" s="354"/>
      <c r="AC85" s="343"/>
      <c r="AD85" s="343"/>
      <c r="AE85" s="343"/>
      <c r="AF85" s="343"/>
      <c r="AG85" s="343"/>
      <c r="AH85" s="343"/>
      <c r="AI85" s="343"/>
      <c r="AJ85" s="26"/>
      <c r="AK85" s="26"/>
      <c r="AL85" s="26"/>
    </row>
    <row r="86" spans="1:38" s="9" customFormat="1" ht="17.25" customHeight="1" x14ac:dyDescent="0.25">
      <c r="A86" s="28"/>
      <c r="B86" s="192"/>
      <c r="C86" s="116"/>
      <c r="D86" s="192"/>
      <c r="E86" s="35"/>
      <c r="F86" s="73"/>
      <c r="G86" s="37"/>
      <c r="H86" s="1082" t="s">
        <v>322</v>
      </c>
      <c r="I86" s="1138"/>
      <c r="J86" s="1138"/>
      <c r="K86" s="1138"/>
      <c r="L86" s="1138"/>
      <c r="M86" s="1138"/>
      <c r="N86" s="1138"/>
      <c r="O86" s="1138"/>
      <c r="P86" s="1138"/>
      <c r="Q86" s="1138"/>
      <c r="R86" s="1138"/>
      <c r="S86" s="1138"/>
      <c r="T86" s="1138"/>
      <c r="U86" s="1138"/>
      <c r="V86" s="1138"/>
      <c r="W86" s="1138"/>
      <c r="X86" s="1138"/>
      <c r="Y86" s="1139"/>
      <c r="Z86" s="26"/>
      <c r="AA86" s="26"/>
      <c r="AB86" s="354"/>
      <c r="AC86" s="343"/>
      <c r="AD86" s="343"/>
      <c r="AE86" s="343"/>
      <c r="AF86" s="343"/>
      <c r="AG86" s="343"/>
      <c r="AH86" s="343"/>
      <c r="AI86" s="343"/>
      <c r="AJ86" s="26"/>
      <c r="AK86" s="26"/>
      <c r="AL86" s="26"/>
    </row>
    <row r="87" spans="1:38" s="9" customFormat="1" ht="17.25" customHeight="1" x14ac:dyDescent="0.25">
      <c r="A87" s="28"/>
      <c r="B87" s="192"/>
      <c r="C87" s="116"/>
      <c r="D87" s="192"/>
      <c r="E87" s="35"/>
      <c r="F87" s="192"/>
      <c r="G87" s="37"/>
      <c r="H87" s="1140" t="s">
        <v>263</v>
      </c>
      <c r="I87" s="1141"/>
      <c r="J87" s="1141"/>
      <c r="K87" s="1141"/>
      <c r="L87" s="1141"/>
      <c r="M87" s="1141"/>
      <c r="N87" s="1141"/>
      <c r="O87" s="1141"/>
      <c r="P87" s="1141"/>
      <c r="Q87" s="1141"/>
      <c r="R87" s="1141"/>
      <c r="S87" s="1141"/>
      <c r="T87" s="1141"/>
      <c r="U87" s="1141"/>
      <c r="V87" s="1141"/>
      <c r="W87" s="1141"/>
      <c r="X87" s="1141"/>
      <c r="Y87" s="1142"/>
      <c r="Z87" s="26"/>
      <c r="AA87" s="26"/>
      <c r="AB87" s="354"/>
      <c r="AC87" s="343"/>
      <c r="AD87" s="343"/>
      <c r="AE87" s="343"/>
      <c r="AF87" s="343"/>
      <c r="AG87" s="343"/>
      <c r="AH87" s="343"/>
      <c r="AI87" s="343"/>
      <c r="AJ87" s="26"/>
      <c r="AK87" s="26"/>
      <c r="AL87" s="26"/>
    </row>
    <row r="88" spans="1:38" s="9" customFormat="1" ht="17.25" customHeight="1" x14ac:dyDescent="0.25">
      <c r="A88" s="28"/>
      <c r="B88" s="192"/>
      <c r="C88" s="116"/>
      <c r="D88" s="192"/>
      <c r="E88" s="35"/>
      <c r="F88" s="73"/>
      <c r="G88" s="37"/>
      <c r="H88" s="953" t="s">
        <v>323</v>
      </c>
      <c r="I88" s="954"/>
      <c r="J88" s="954"/>
      <c r="K88" s="954"/>
      <c r="L88" s="954"/>
      <c r="M88" s="954"/>
      <c r="N88" s="954"/>
      <c r="O88" s="954"/>
      <c r="P88" s="954"/>
      <c r="Q88" s="954"/>
      <c r="R88" s="954"/>
      <c r="S88" s="954"/>
      <c r="T88" s="954"/>
      <c r="U88" s="954"/>
      <c r="V88" s="954"/>
      <c r="W88" s="954"/>
      <c r="X88" s="954"/>
      <c r="Y88" s="955"/>
      <c r="Z88" s="26"/>
      <c r="AA88" s="26"/>
      <c r="AB88" s="354"/>
      <c r="AC88" s="343"/>
      <c r="AD88" s="343"/>
      <c r="AE88" s="343"/>
      <c r="AF88" s="343"/>
      <c r="AG88" s="343"/>
      <c r="AH88" s="343"/>
      <c r="AI88" s="343"/>
      <c r="AJ88" s="26"/>
      <c r="AK88" s="26"/>
      <c r="AL88" s="26"/>
    </row>
    <row r="89" spans="1:38" s="9" customFormat="1" ht="17.25" customHeight="1" x14ac:dyDescent="0.25">
      <c r="A89" s="28"/>
      <c r="B89" s="192"/>
      <c r="C89" s="116"/>
      <c r="D89" s="192"/>
      <c r="E89" s="35"/>
      <c r="F89" s="73"/>
      <c r="G89" s="37"/>
      <c r="H89" s="935" t="s">
        <v>324</v>
      </c>
      <c r="I89" s="1024"/>
      <c r="J89" s="1024"/>
      <c r="K89" s="1024"/>
      <c r="L89" s="1024"/>
      <c r="M89" s="1024"/>
      <c r="N89" s="1024"/>
      <c r="O89" s="1024"/>
      <c r="P89" s="1024"/>
      <c r="Q89" s="1024"/>
      <c r="R89" s="1024"/>
      <c r="S89" s="1024"/>
      <c r="T89" s="1024"/>
      <c r="U89" s="1024"/>
      <c r="V89" s="1024"/>
      <c r="W89" s="1024"/>
      <c r="X89" s="1024"/>
      <c r="Y89" s="1025"/>
      <c r="Z89" s="26"/>
      <c r="AA89" s="26"/>
      <c r="AB89" s="354"/>
      <c r="AC89" s="343"/>
      <c r="AD89" s="343"/>
      <c r="AE89" s="343"/>
      <c r="AF89" s="343"/>
      <c r="AG89" s="343"/>
      <c r="AH89" s="343"/>
      <c r="AI89" s="343"/>
      <c r="AJ89" s="26"/>
      <c r="AK89" s="26"/>
      <c r="AL89" s="26"/>
    </row>
    <row r="90" spans="1:38" s="9" customFormat="1" ht="17.25" customHeight="1" x14ac:dyDescent="0.25">
      <c r="A90" s="28"/>
      <c r="B90" s="192"/>
      <c r="C90" s="116"/>
      <c r="D90" s="192"/>
      <c r="E90" s="35"/>
      <c r="F90" s="192"/>
      <c r="G90" s="37"/>
      <c r="H90" s="953" t="s">
        <v>325</v>
      </c>
      <c r="I90" s="954"/>
      <c r="J90" s="954"/>
      <c r="K90" s="954"/>
      <c r="L90" s="954"/>
      <c r="M90" s="954"/>
      <c r="N90" s="954"/>
      <c r="O90" s="954"/>
      <c r="P90" s="954"/>
      <c r="Q90" s="954"/>
      <c r="R90" s="954"/>
      <c r="S90" s="954"/>
      <c r="T90" s="954"/>
      <c r="U90" s="954"/>
      <c r="V90" s="954"/>
      <c r="W90" s="954"/>
      <c r="X90" s="954"/>
      <c r="Y90" s="955"/>
      <c r="Z90" s="26"/>
      <c r="AA90" s="26"/>
      <c r="AB90" s="354"/>
      <c r="AC90" s="343"/>
      <c r="AD90" s="343"/>
      <c r="AE90" s="343"/>
      <c r="AF90" s="343"/>
      <c r="AG90" s="343"/>
      <c r="AH90" s="343"/>
      <c r="AI90" s="343"/>
      <c r="AJ90" s="26"/>
      <c r="AK90" s="26"/>
      <c r="AL90" s="26"/>
    </row>
    <row r="91" spans="1:38" s="9" customFormat="1" ht="17.25" customHeight="1" x14ac:dyDescent="0.25">
      <c r="A91" s="28"/>
      <c r="B91" s="192"/>
      <c r="C91" s="116"/>
      <c r="D91" s="192"/>
      <c r="E91" s="35"/>
      <c r="F91" s="73"/>
      <c r="G91" s="37"/>
      <c r="H91" s="935" t="s">
        <v>326</v>
      </c>
      <c r="I91" s="1024"/>
      <c r="J91" s="1024"/>
      <c r="K91" s="1024"/>
      <c r="L91" s="1024"/>
      <c r="M91" s="1024"/>
      <c r="N91" s="1024"/>
      <c r="O91" s="1024"/>
      <c r="P91" s="1024"/>
      <c r="Q91" s="1024"/>
      <c r="R91" s="1024"/>
      <c r="S91" s="1024"/>
      <c r="T91" s="1024"/>
      <c r="U91" s="1024"/>
      <c r="V91" s="1024"/>
      <c r="W91" s="1024"/>
      <c r="X91" s="1024"/>
      <c r="Y91" s="1025"/>
      <c r="Z91" s="26"/>
      <c r="AA91" s="26"/>
      <c r="AB91" s="354"/>
      <c r="AC91" s="343"/>
      <c r="AD91" s="343"/>
      <c r="AE91" s="343"/>
      <c r="AF91" s="343"/>
      <c r="AG91" s="343"/>
      <c r="AH91" s="343"/>
      <c r="AI91" s="343"/>
      <c r="AJ91" s="26"/>
      <c r="AK91" s="26"/>
      <c r="AL91" s="26"/>
    </row>
    <row r="92" spans="1:38" s="9" customFormat="1" ht="17.25" customHeight="1" x14ac:dyDescent="0.25">
      <c r="A92" s="28"/>
      <c r="B92" s="192"/>
      <c r="C92" s="116"/>
      <c r="D92" s="192"/>
      <c r="E92" s="35"/>
      <c r="F92" s="192"/>
      <c r="G92" s="37"/>
      <c r="H92" s="935" t="s">
        <v>327</v>
      </c>
      <c r="I92" s="1024"/>
      <c r="J92" s="1024"/>
      <c r="K92" s="1024"/>
      <c r="L92" s="1024"/>
      <c r="M92" s="1024"/>
      <c r="N92" s="1024"/>
      <c r="O92" s="1024"/>
      <c r="P92" s="1024"/>
      <c r="Q92" s="1024"/>
      <c r="R92" s="1024"/>
      <c r="S92" s="1024"/>
      <c r="T92" s="1024"/>
      <c r="U92" s="1024"/>
      <c r="V92" s="1024"/>
      <c r="W92" s="1024"/>
      <c r="X92" s="1024"/>
      <c r="Y92" s="1025"/>
      <c r="Z92" s="26"/>
      <c r="AA92" s="26"/>
      <c r="AB92" s="354"/>
      <c r="AC92" s="343"/>
      <c r="AD92" s="343"/>
      <c r="AE92" s="343"/>
      <c r="AF92" s="343"/>
      <c r="AG92" s="343"/>
      <c r="AH92" s="343"/>
      <c r="AI92" s="343"/>
      <c r="AJ92" s="26"/>
      <c r="AK92" s="26"/>
      <c r="AL92" s="26"/>
    </row>
    <row r="93" spans="1:38" s="9" customFormat="1" ht="17.25" customHeight="1" x14ac:dyDescent="0.25">
      <c r="A93" s="28"/>
      <c r="B93" s="192"/>
      <c r="C93" s="116"/>
      <c r="D93" s="192"/>
      <c r="E93" s="35"/>
      <c r="F93" s="192"/>
      <c r="G93" s="37"/>
      <c r="H93" s="935" t="s">
        <v>328</v>
      </c>
      <c r="I93" s="1024"/>
      <c r="J93" s="1024"/>
      <c r="K93" s="1024"/>
      <c r="L93" s="1024"/>
      <c r="M93" s="1024"/>
      <c r="N93" s="1024"/>
      <c r="O93" s="1024"/>
      <c r="P93" s="1024"/>
      <c r="Q93" s="1024"/>
      <c r="R93" s="1024"/>
      <c r="S93" s="1024"/>
      <c r="T93" s="1024"/>
      <c r="U93" s="1024"/>
      <c r="V93" s="1024"/>
      <c r="W93" s="1024"/>
      <c r="X93" s="1024"/>
      <c r="Y93" s="1025"/>
      <c r="Z93" s="26"/>
      <c r="AA93" s="26"/>
      <c r="AB93" s="354"/>
      <c r="AC93" s="343"/>
      <c r="AD93" s="343"/>
      <c r="AE93" s="343"/>
      <c r="AF93" s="343"/>
      <c r="AG93" s="343"/>
      <c r="AH93" s="343"/>
      <c r="AI93" s="343"/>
      <c r="AJ93" s="26"/>
      <c r="AK93" s="26"/>
      <c r="AL93" s="26"/>
    </row>
    <row r="94" spans="1:38" s="9" customFormat="1" ht="17.25" customHeight="1" x14ac:dyDescent="0.25">
      <c r="A94" s="274"/>
      <c r="B94" s="179"/>
      <c r="C94" s="274"/>
      <c r="D94" s="179"/>
      <c r="E94" s="274"/>
      <c r="F94" s="179"/>
      <c r="G94" s="274"/>
      <c r="H94" s="274"/>
      <c r="I94" s="270"/>
      <c r="J94" s="270"/>
      <c r="K94" s="270"/>
      <c r="L94" s="272"/>
      <c r="M94" s="274"/>
      <c r="N94" s="274"/>
      <c r="O94" s="274"/>
      <c r="P94" s="274"/>
      <c r="Q94" s="274"/>
      <c r="R94" s="272"/>
      <c r="S94" s="272"/>
      <c r="T94" s="272"/>
      <c r="U94" s="272"/>
      <c r="V94" s="274"/>
      <c r="W94" s="272"/>
      <c r="X94" s="272"/>
      <c r="Y94" s="272"/>
      <c r="Z94" s="26"/>
      <c r="AA94" s="26"/>
      <c r="AB94" s="354"/>
      <c r="AC94" s="343"/>
      <c r="AD94" s="343"/>
      <c r="AE94" s="343"/>
      <c r="AF94" s="343"/>
      <c r="AG94" s="343"/>
      <c r="AH94" s="343"/>
      <c r="AI94" s="343"/>
      <c r="AJ94" s="26"/>
      <c r="AK94" s="26"/>
      <c r="AL94" s="26"/>
    </row>
    <row r="95" spans="1:38" s="9" customFormat="1" ht="17.25" customHeight="1" x14ac:dyDescent="0.25">
      <c r="A95" s="992" t="s">
        <v>236</v>
      </c>
      <c r="B95" s="992"/>
      <c r="C95" s="992"/>
      <c r="D95" s="992"/>
      <c r="E95" s="992"/>
      <c r="F95" s="992"/>
      <c r="G95" s="992"/>
      <c r="H95" s="306"/>
      <c r="I95" s="1129"/>
      <c r="J95" s="1130"/>
      <c r="K95" s="1131"/>
      <c r="L95" s="282"/>
      <c r="M95" s="26"/>
      <c r="N95" s="26"/>
      <c r="O95" s="262"/>
      <c r="P95" s="992" t="s">
        <v>132</v>
      </c>
      <c r="Q95" s="992"/>
      <c r="R95" s="992"/>
      <c r="S95" s="993"/>
      <c r="T95" s="1153"/>
      <c r="U95" s="1154"/>
      <c r="V95" s="1155"/>
      <c r="W95" s="26"/>
      <c r="X95" s="26"/>
      <c r="Y95" s="305"/>
      <c r="Z95" s="26"/>
      <c r="AA95" s="26"/>
      <c r="AB95" s="354"/>
      <c r="AC95" s="343"/>
      <c r="AD95" s="343"/>
      <c r="AE95" s="343"/>
      <c r="AF95" s="343"/>
      <c r="AG95" s="343"/>
      <c r="AH95" s="343"/>
      <c r="AI95" s="343"/>
      <c r="AJ95" s="26"/>
      <c r="AK95" s="26"/>
      <c r="AL95" s="26"/>
    </row>
    <row r="96" spans="1:38" s="9" customFormat="1" ht="17.25" customHeight="1" x14ac:dyDescent="0.25">
      <c r="A96" s="367"/>
      <c r="B96" s="367"/>
      <c r="C96" s="367"/>
      <c r="D96" s="367"/>
      <c r="E96" s="367"/>
      <c r="F96" s="367"/>
      <c r="G96" s="367"/>
      <c r="H96" s="368"/>
      <c r="I96" s="369"/>
      <c r="J96" s="369"/>
      <c r="K96" s="369"/>
      <c r="L96" s="366"/>
      <c r="M96" s="253"/>
      <c r="N96" s="253"/>
      <c r="O96" s="370"/>
      <c r="P96" s="371"/>
      <c r="Q96" s="371"/>
      <c r="R96" s="371"/>
      <c r="S96" s="371"/>
      <c r="T96" s="372"/>
      <c r="U96" s="372"/>
      <c r="V96" s="372"/>
      <c r="W96" s="26"/>
      <c r="X96" s="26"/>
      <c r="Y96" s="373"/>
      <c r="Z96" s="26"/>
      <c r="AA96" s="26"/>
      <c r="AB96" s="354"/>
      <c r="AC96" s="343"/>
      <c r="AD96" s="343"/>
      <c r="AE96" s="343"/>
      <c r="AF96" s="343"/>
      <c r="AG96" s="343"/>
      <c r="AH96" s="343"/>
      <c r="AI96" s="343"/>
      <c r="AJ96" s="26"/>
      <c r="AK96" s="26"/>
      <c r="AL96" s="26"/>
    </row>
    <row r="97" spans="1:38" s="9" customFormat="1" ht="17.25" customHeight="1" thickBot="1" x14ac:dyDescent="0.3">
      <c r="A97" s="1128" t="s">
        <v>208</v>
      </c>
      <c r="B97" s="1128"/>
      <c r="C97" s="1128"/>
      <c r="D97" s="1128"/>
      <c r="E97" s="1128"/>
      <c r="F97" s="1128"/>
      <c r="G97" s="1128"/>
      <c r="H97" s="1128"/>
      <c r="I97" s="1128"/>
      <c r="J97" s="1128"/>
      <c r="K97" s="1128"/>
      <c r="L97" s="1128"/>
      <c r="M97" s="1128"/>
      <c r="N97" s="1128"/>
      <c r="O97" s="1128"/>
      <c r="P97" s="1128"/>
      <c r="Q97" s="1128"/>
      <c r="R97" s="1128"/>
      <c r="S97" s="1128"/>
      <c r="T97" s="1128"/>
      <c r="U97" s="1128"/>
      <c r="V97" s="1128"/>
      <c r="W97" s="1128"/>
      <c r="X97" s="1128"/>
      <c r="Y97" s="373"/>
      <c r="Z97" s="26"/>
      <c r="AA97" s="26"/>
      <c r="AB97" s="354"/>
      <c r="AC97" s="343"/>
      <c r="AD97" s="343"/>
      <c r="AE97" s="343"/>
      <c r="AF97" s="343"/>
      <c r="AG97" s="343"/>
      <c r="AH97" s="343"/>
      <c r="AI97" s="343"/>
      <c r="AJ97" s="26"/>
      <c r="AK97" s="26"/>
      <c r="AL97" s="26"/>
    </row>
    <row r="98" spans="1:38" s="9" customFormat="1" ht="33" customHeight="1" thickBot="1" x14ac:dyDescent="0.3">
      <c r="A98" s="994" t="s">
        <v>287</v>
      </c>
      <c r="B98" s="995"/>
      <c r="C98" s="995"/>
      <c r="D98" s="995"/>
      <c r="E98" s="995"/>
      <c r="F98" s="995"/>
      <c r="G98" s="995"/>
      <c r="H98" s="995"/>
      <c r="I98" s="995"/>
      <c r="J98" s="995"/>
      <c r="K98" s="995"/>
      <c r="L98" s="996"/>
      <c r="M98" s="989" t="s">
        <v>371</v>
      </c>
      <c r="N98" s="990"/>
      <c r="O98" s="990"/>
      <c r="P98" s="990"/>
      <c r="Q98" s="990"/>
      <c r="R98" s="1115"/>
      <c r="S98" s="989" t="s">
        <v>372</v>
      </c>
      <c r="T98" s="990"/>
      <c r="U98" s="990"/>
      <c r="V98" s="990"/>
      <c r="W98" s="990"/>
      <c r="X98" s="991"/>
      <c r="Y98" s="373"/>
      <c r="Z98" s="26"/>
      <c r="AA98" s="26"/>
      <c r="AB98" s="354"/>
      <c r="AC98" s="343"/>
      <c r="AD98" s="343"/>
      <c r="AE98" s="343"/>
      <c r="AF98" s="343"/>
      <c r="AG98" s="343"/>
      <c r="AH98" s="343"/>
      <c r="AI98" s="343"/>
      <c r="AJ98" s="26"/>
      <c r="AK98" s="26"/>
      <c r="AL98" s="26"/>
    </row>
    <row r="99" spans="1:38" s="9" customFormat="1" ht="17.25" customHeight="1" x14ac:dyDescent="0.25">
      <c r="A99" s="1135" t="s">
        <v>336</v>
      </c>
      <c r="B99" s="1136"/>
      <c r="C99" s="1136"/>
      <c r="D99" s="1136"/>
      <c r="E99" s="1136"/>
      <c r="F99" s="1136"/>
      <c r="G99" s="1136"/>
      <c r="H99" s="1136"/>
      <c r="I99" s="1136"/>
      <c r="J99" s="1136"/>
      <c r="K99" s="1136"/>
      <c r="L99" s="1137"/>
      <c r="M99" s="1121" t="s">
        <v>244</v>
      </c>
      <c r="N99" s="1122"/>
      <c r="O99" s="1122"/>
      <c r="P99" s="1122"/>
      <c r="Q99" s="1122"/>
      <c r="R99" s="1123"/>
      <c r="S99" s="1116"/>
      <c r="T99" s="1117"/>
      <c r="U99" s="1117"/>
      <c r="V99" s="1117"/>
      <c r="W99" s="1117"/>
      <c r="X99" s="1118"/>
      <c r="Y99" s="373"/>
      <c r="Z99" s="26"/>
      <c r="AA99" s="26"/>
      <c r="AB99" s="354"/>
      <c r="AC99" s="343"/>
      <c r="AD99" s="343"/>
      <c r="AE99" s="343"/>
      <c r="AF99" s="343"/>
      <c r="AG99" s="343"/>
      <c r="AH99" s="343"/>
      <c r="AI99" s="343"/>
      <c r="AJ99" s="26"/>
      <c r="AK99" s="26"/>
      <c r="AL99" s="26"/>
    </row>
    <row r="100" spans="1:38" s="9" customFormat="1" ht="17.25" customHeight="1" x14ac:dyDescent="0.25">
      <c r="A100" s="1132" t="s">
        <v>373</v>
      </c>
      <c r="B100" s="1133"/>
      <c r="C100" s="1133"/>
      <c r="D100" s="1133"/>
      <c r="E100" s="1133"/>
      <c r="F100" s="1133"/>
      <c r="G100" s="1133"/>
      <c r="H100" s="1133"/>
      <c r="I100" s="1133"/>
      <c r="J100" s="1133"/>
      <c r="K100" s="1133"/>
      <c r="L100" s="1134"/>
      <c r="M100" s="997"/>
      <c r="N100" s="998"/>
      <c r="O100" s="998"/>
      <c r="P100" s="998"/>
      <c r="Q100" s="998"/>
      <c r="R100" s="999"/>
      <c r="S100" s="974" t="s">
        <v>244</v>
      </c>
      <c r="T100" s="975"/>
      <c r="U100" s="975"/>
      <c r="V100" s="975"/>
      <c r="W100" s="975"/>
      <c r="X100" s="976"/>
      <c r="Y100" s="373"/>
      <c r="Z100" s="26"/>
      <c r="AA100" s="26"/>
      <c r="AB100" s="354"/>
      <c r="AC100" s="343"/>
      <c r="AD100" s="343"/>
      <c r="AE100" s="343"/>
      <c r="AF100" s="343"/>
      <c r="AG100" s="343"/>
      <c r="AH100" s="343"/>
      <c r="AI100" s="343"/>
      <c r="AJ100" s="26"/>
      <c r="AK100" s="26"/>
      <c r="AL100" s="26"/>
    </row>
    <row r="101" spans="1:38" s="9" customFormat="1" ht="17.25" customHeight="1" x14ac:dyDescent="0.25">
      <c r="A101" s="1132" t="s">
        <v>337</v>
      </c>
      <c r="B101" s="1133"/>
      <c r="C101" s="1133"/>
      <c r="D101" s="1133"/>
      <c r="E101" s="1133"/>
      <c r="F101" s="1133"/>
      <c r="G101" s="1133"/>
      <c r="H101" s="1133"/>
      <c r="I101" s="1133"/>
      <c r="J101" s="1133"/>
      <c r="K101" s="1133"/>
      <c r="L101" s="1134"/>
      <c r="M101" s="974" t="s">
        <v>244</v>
      </c>
      <c r="N101" s="975"/>
      <c r="O101" s="975"/>
      <c r="P101" s="975"/>
      <c r="Q101" s="975"/>
      <c r="R101" s="981"/>
      <c r="S101" s="974"/>
      <c r="T101" s="975"/>
      <c r="U101" s="975"/>
      <c r="V101" s="975"/>
      <c r="W101" s="975"/>
      <c r="X101" s="976"/>
      <c r="Y101" s="373"/>
      <c r="Z101" s="26"/>
      <c r="AA101" s="26"/>
      <c r="AB101" s="354"/>
      <c r="AC101" s="343"/>
      <c r="AD101" s="343"/>
      <c r="AE101" s="343"/>
      <c r="AF101" s="343"/>
      <c r="AG101" s="343"/>
      <c r="AH101" s="343"/>
      <c r="AI101" s="343"/>
      <c r="AJ101" s="26"/>
      <c r="AK101" s="26"/>
      <c r="AL101" s="26"/>
    </row>
    <row r="102" spans="1:38" s="9" customFormat="1" ht="17.25" customHeight="1" thickBot="1" x14ac:dyDescent="0.3">
      <c r="A102" s="1089" t="s">
        <v>278</v>
      </c>
      <c r="B102" s="1090"/>
      <c r="C102" s="1090"/>
      <c r="D102" s="1090"/>
      <c r="E102" s="1090"/>
      <c r="F102" s="1090"/>
      <c r="G102" s="1090"/>
      <c r="H102" s="1090"/>
      <c r="I102" s="1090"/>
      <c r="J102" s="1090"/>
      <c r="K102" s="1090"/>
      <c r="L102" s="1091"/>
      <c r="M102" s="982"/>
      <c r="N102" s="983"/>
      <c r="O102" s="983"/>
      <c r="P102" s="983"/>
      <c r="Q102" s="983"/>
      <c r="R102" s="984"/>
      <c r="S102" s="971" t="s">
        <v>244</v>
      </c>
      <c r="T102" s="972"/>
      <c r="U102" s="972"/>
      <c r="V102" s="972"/>
      <c r="W102" s="972"/>
      <c r="X102" s="973"/>
      <c r="Y102" s="373"/>
      <c r="Z102" s="26"/>
      <c r="AA102" s="26"/>
      <c r="AB102" s="354"/>
      <c r="AC102" s="343"/>
      <c r="AD102" s="343"/>
      <c r="AE102" s="343"/>
      <c r="AF102" s="343"/>
      <c r="AG102" s="343"/>
      <c r="AH102" s="343"/>
      <c r="AI102" s="343"/>
      <c r="AJ102" s="26"/>
      <c r="AK102" s="26"/>
      <c r="AL102" s="26"/>
    </row>
    <row r="103" spans="1:38" s="9" customFormat="1" ht="17.25" customHeight="1" x14ac:dyDescent="0.25">
      <c r="A103" s="290"/>
      <c r="B103" s="290"/>
      <c r="C103" s="290"/>
      <c r="D103" s="290"/>
      <c r="E103" s="290"/>
      <c r="F103" s="290"/>
      <c r="G103" s="290"/>
      <c r="H103" s="290"/>
      <c r="I103" s="290"/>
      <c r="J103" s="290"/>
      <c r="K103" s="290"/>
      <c r="L103" s="290"/>
      <c r="M103" s="290"/>
      <c r="N103" s="290"/>
      <c r="O103" s="290"/>
      <c r="P103" s="290"/>
      <c r="Q103" s="290"/>
      <c r="R103" s="290"/>
      <c r="S103" s="259"/>
      <c r="T103" s="260"/>
      <c r="U103" s="260"/>
      <c r="V103" s="260"/>
      <c r="W103" s="260"/>
      <c r="X103" s="260"/>
      <c r="Y103" s="373"/>
      <c r="Z103" s="26"/>
      <c r="AA103" s="26"/>
      <c r="AB103" s="354"/>
      <c r="AC103" s="343"/>
      <c r="AD103" s="343"/>
      <c r="AE103" s="343"/>
      <c r="AF103" s="343"/>
      <c r="AG103" s="343"/>
      <c r="AH103" s="343"/>
      <c r="AI103" s="343"/>
      <c r="AJ103" s="26"/>
      <c r="AK103" s="26"/>
      <c r="AL103" s="26"/>
    </row>
    <row r="104" spans="1:38" s="9" customFormat="1" ht="10.5" customHeight="1" x14ac:dyDescent="0.25">
      <c r="A104" s="416"/>
      <c r="B104" s="416"/>
      <c r="C104" s="416"/>
      <c r="D104" s="416"/>
      <c r="E104" s="416"/>
      <c r="F104" s="416"/>
      <c r="G104" s="416"/>
      <c r="H104" s="416"/>
      <c r="I104" s="416"/>
      <c r="J104" s="416"/>
      <c r="K104" s="416"/>
      <c r="L104" s="416"/>
      <c r="M104" s="416"/>
      <c r="N104" s="416"/>
      <c r="O104" s="416"/>
      <c r="P104" s="416"/>
      <c r="Q104" s="416"/>
      <c r="R104" s="416"/>
      <c r="S104" s="259"/>
      <c r="T104" s="260"/>
      <c r="U104" s="260"/>
      <c r="V104" s="260"/>
      <c r="W104" s="260"/>
      <c r="X104" s="260"/>
      <c r="Y104" s="373"/>
      <c r="Z104" s="26"/>
      <c r="AA104" s="26"/>
      <c r="AB104" s="354"/>
      <c r="AC104" s="343"/>
      <c r="AD104" s="343"/>
      <c r="AE104" s="343"/>
      <c r="AF104" s="343"/>
      <c r="AG104" s="343"/>
      <c r="AH104" s="343"/>
      <c r="AI104" s="343"/>
      <c r="AJ104" s="26"/>
      <c r="AK104" s="26"/>
      <c r="AL104" s="26"/>
    </row>
    <row r="105" spans="1:38" s="9" customFormat="1" ht="17.25" customHeight="1" x14ac:dyDescent="0.25">
      <c r="A105" s="290"/>
      <c r="B105" s="330" t="e">
        <f>IF(#REF!&gt;0,#REF!," ")</f>
        <v>#REF!</v>
      </c>
      <c r="C105" s="377" t="s">
        <v>351</v>
      </c>
      <c r="D105" s="377"/>
      <c r="E105" s="377"/>
      <c r="F105" s="377"/>
      <c r="G105" s="377"/>
      <c r="H105" s="377"/>
      <c r="I105" s="377"/>
      <c r="J105" s="377"/>
      <c r="K105" s="377"/>
      <c r="L105" s="377"/>
      <c r="M105" s="377"/>
      <c r="N105" s="377"/>
      <c r="O105" s="377"/>
      <c r="P105" s="377"/>
      <c r="Q105" s="377"/>
      <c r="R105" s="377"/>
      <c r="S105" s="377"/>
      <c r="T105" s="290"/>
      <c r="U105" s="290"/>
      <c r="V105" s="290"/>
      <c r="W105" s="290"/>
      <c r="X105" s="252"/>
      <c r="Y105" s="373"/>
      <c r="Z105" s="26"/>
      <c r="AA105" s="26"/>
      <c r="AB105" s="354"/>
      <c r="AC105" s="343"/>
      <c r="AD105" s="343"/>
      <c r="AE105" s="343"/>
      <c r="AF105" s="343"/>
      <c r="AG105" s="343"/>
      <c r="AH105" s="343"/>
      <c r="AI105" s="343"/>
      <c r="AJ105" s="26"/>
      <c r="AK105" s="26"/>
      <c r="AL105" s="26"/>
    </row>
    <row r="106" spans="1:38" s="9" customFormat="1" ht="16.5" customHeight="1" x14ac:dyDescent="0.25">
      <c r="A106" s="375"/>
      <c r="B106" s="376"/>
      <c r="C106" s="377"/>
      <c r="D106" s="377"/>
      <c r="E106" s="377"/>
      <c r="F106" s="377"/>
      <c r="G106" s="377"/>
      <c r="H106" s="377"/>
      <c r="I106" s="377"/>
      <c r="J106" s="377"/>
      <c r="K106" s="377"/>
      <c r="L106" s="377"/>
      <c r="M106" s="377"/>
      <c r="N106" s="377"/>
      <c r="O106" s="377"/>
      <c r="P106" s="377"/>
      <c r="Q106" s="377"/>
      <c r="R106" s="377"/>
      <c r="S106" s="377"/>
      <c r="T106" s="375"/>
      <c r="U106" s="375"/>
      <c r="V106" s="375"/>
      <c r="W106" s="375"/>
      <c r="X106" s="375"/>
      <c r="Y106" s="373"/>
      <c r="Z106" s="26"/>
      <c r="AA106" s="26"/>
      <c r="AB106" s="354"/>
      <c r="AC106" s="343"/>
      <c r="AD106" s="343"/>
      <c r="AE106" s="343"/>
      <c r="AF106" s="343"/>
      <c r="AG106" s="343"/>
      <c r="AH106" s="343"/>
      <c r="AI106" s="343"/>
      <c r="AJ106" s="26"/>
      <c r="AK106" s="26"/>
      <c r="AL106" s="26"/>
    </row>
    <row r="107" spans="1:38" s="9" customFormat="1" ht="17.25" customHeight="1" thickBot="1" x14ac:dyDescent="0.3">
      <c r="A107" s="378" t="s">
        <v>227</v>
      </c>
      <c r="B107" s="146"/>
      <c r="C107" s="146"/>
      <c r="D107" s="146"/>
      <c r="E107" s="146"/>
      <c r="F107" s="146"/>
      <c r="G107" s="146"/>
      <c r="H107" s="146"/>
      <c r="I107" s="146"/>
      <c r="J107" s="146"/>
      <c r="K107" s="146"/>
      <c r="L107" s="146"/>
      <c r="M107" s="146"/>
      <c r="N107" s="146"/>
      <c r="O107" s="7"/>
      <c r="P107" s="146"/>
      <c r="Q107" s="146"/>
      <c r="R107" s="146"/>
      <c r="S107" s="146"/>
      <c r="T107" s="146"/>
      <c r="U107" s="146"/>
      <c r="V107" s="146"/>
      <c r="W107" s="146"/>
      <c r="X107" s="146"/>
      <c r="Y107" s="373"/>
      <c r="Z107" s="26"/>
      <c r="AA107" s="26"/>
      <c r="AB107" s="354"/>
      <c r="AC107" s="343"/>
      <c r="AD107" s="343"/>
      <c r="AE107" s="343"/>
      <c r="AF107" s="343"/>
      <c r="AG107" s="343"/>
      <c r="AH107" s="343"/>
      <c r="AI107" s="343"/>
      <c r="AJ107" s="26"/>
      <c r="AK107" s="26"/>
      <c r="AL107" s="26"/>
    </row>
    <row r="108" spans="1:38" s="9" customFormat="1" ht="17.25" customHeight="1" x14ac:dyDescent="0.25">
      <c r="A108" s="401"/>
      <c r="B108" s="402"/>
      <c r="C108" s="403" t="s">
        <v>374</v>
      </c>
      <c r="D108" s="403"/>
      <c r="E108" s="403"/>
      <c r="F108" s="403"/>
      <c r="G108" s="403"/>
      <c r="H108" s="403"/>
      <c r="I108" s="403"/>
      <c r="J108" s="403"/>
      <c r="K108" s="403"/>
      <c r="L108" s="403"/>
      <c r="M108" s="403"/>
      <c r="N108" s="403"/>
      <c r="O108" s="403"/>
      <c r="P108" s="403"/>
      <c r="Q108" s="341"/>
      <c r="R108" s="265"/>
      <c r="S108" s="207"/>
      <c r="T108" s="207"/>
      <c r="U108" s="207"/>
      <c r="V108" s="207"/>
      <c r="W108" s="207"/>
      <c r="X108" s="207"/>
      <c r="Y108" s="404"/>
      <c r="Z108" s="26"/>
      <c r="AA108" s="26"/>
      <c r="AB108" s="354"/>
      <c r="AC108" s="343"/>
      <c r="AD108" s="343"/>
      <c r="AE108" s="343"/>
      <c r="AF108" s="343"/>
      <c r="AG108" s="343"/>
      <c r="AH108" s="343"/>
      <c r="AI108" s="343"/>
      <c r="AJ108" s="26"/>
      <c r="AK108" s="26"/>
      <c r="AL108" s="26"/>
    </row>
    <row r="109" spans="1:38" s="9" customFormat="1" ht="17.25" customHeight="1" x14ac:dyDescent="0.25">
      <c r="A109" s="265"/>
      <c r="B109" s="207"/>
      <c r="C109" s="1021"/>
      <c r="D109" s="1030"/>
      <c r="E109" s="1031"/>
      <c r="F109" s="379" t="s">
        <v>221</v>
      </c>
      <c r="G109" s="379"/>
      <c r="H109" s="379"/>
      <c r="I109" s="379"/>
      <c r="J109" s="379"/>
      <c r="K109" s="379"/>
      <c r="L109" s="379"/>
      <c r="M109" s="379"/>
      <c r="N109" s="379"/>
      <c r="O109" s="379"/>
      <c r="P109" s="379"/>
      <c r="Q109" s="405"/>
      <c r="R109" s="265"/>
      <c r="S109" s="207"/>
      <c r="T109" s="207"/>
      <c r="U109" s="207"/>
      <c r="V109" s="207"/>
      <c r="W109" s="207"/>
      <c r="X109" s="207"/>
      <c r="Y109" s="404"/>
      <c r="Z109" s="26"/>
      <c r="AA109" s="26"/>
      <c r="AB109" s="354"/>
      <c r="AC109" s="343"/>
      <c r="AD109" s="343"/>
      <c r="AE109" s="343"/>
      <c r="AF109" s="343"/>
      <c r="AG109" s="343"/>
      <c r="AH109" s="343"/>
      <c r="AI109" s="343"/>
      <c r="AJ109" s="26"/>
      <c r="AK109" s="26"/>
      <c r="AL109" s="26"/>
    </row>
    <row r="110" spans="1:38" s="9" customFormat="1" ht="17.25" customHeight="1" x14ac:dyDescent="0.25">
      <c r="A110" s="265"/>
      <c r="B110" s="207"/>
      <c r="C110" s="1119">
        <f>IF(B108="",0,IF(C109=1,200,IF(C109=2,750,IF(C109=3,1000,IF(C109=4,1500,0)))))</f>
        <v>0</v>
      </c>
      <c r="D110" s="1124"/>
      <c r="E110" s="1125"/>
      <c r="F110" s="379" t="s">
        <v>223</v>
      </c>
      <c r="G110" s="379"/>
      <c r="H110" s="379"/>
      <c r="I110" s="379"/>
      <c r="J110" s="379"/>
      <c r="K110" s="379"/>
      <c r="L110" s="379"/>
      <c r="M110" s="379"/>
      <c r="N110" s="379"/>
      <c r="O110" s="379"/>
      <c r="P110" s="379"/>
      <c r="Q110" s="405"/>
      <c r="R110" s="265"/>
      <c r="S110" s="207"/>
      <c r="T110" s="207"/>
      <c r="U110" s="207"/>
      <c r="V110" s="207"/>
      <c r="W110" s="207"/>
      <c r="X110" s="207"/>
      <c r="Y110" s="404"/>
      <c r="Z110" s="26"/>
      <c r="AA110" s="26"/>
      <c r="AB110" s="354"/>
      <c r="AC110" s="343"/>
      <c r="AD110" s="343"/>
      <c r="AE110" s="343"/>
      <c r="AF110" s="343"/>
      <c r="AG110" s="343"/>
      <c r="AH110" s="343"/>
      <c r="AI110" s="343"/>
      <c r="AJ110" s="26"/>
      <c r="AK110" s="26"/>
      <c r="AL110" s="26"/>
    </row>
    <row r="111" spans="1:38" s="9" customFormat="1" ht="17.25" customHeight="1" x14ac:dyDescent="0.25">
      <c r="A111" s="265"/>
      <c r="B111" s="207"/>
      <c r="C111" s="1119" t="e">
        <f>IF(#REF!="X",'Site Verification Form'!C110:E110,0)</f>
        <v>#REF!</v>
      </c>
      <c r="D111" s="1124"/>
      <c r="E111" s="1125"/>
      <c r="F111" s="379" t="s">
        <v>288</v>
      </c>
      <c r="G111" s="379"/>
      <c r="H111" s="379"/>
      <c r="I111" s="379"/>
      <c r="J111" s="379"/>
      <c r="K111" s="379"/>
      <c r="L111" s="379"/>
      <c r="M111" s="379"/>
      <c r="N111" s="379"/>
      <c r="O111" s="379"/>
      <c r="P111" s="379"/>
      <c r="Q111" s="405"/>
      <c r="R111" s="265"/>
      <c r="S111" s="207"/>
      <c r="T111" s="207"/>
      <c r="U111" s="207"/>
      <c r="V111" s="207"/>
      <c r="W111" s="207"/>
      <c r="X111" s="207"/>
      <c r="Y111" s="404"/>
      <c r="Z111" s="26"/>
      <c r="AA111" s="26"/>
      <c r="AB111" s="354"/>
      <c r="AC111" s="343"/>
      <c r="AD111" s="343"/>
      <c r="AE111" s="343"/>
      <c r="AF111" s="343"/>
      <c r="AG111" s="343"/>
      <c r="AH111" s="343"/>
      <c r="AI111" s="343"/>
      <c r="AJ111" s="26"/>
      <c r="AK111" s="26"/>
      <c r="AL111" s="26"/>
    </row>
    <row r="112" spans="1:38" s="9" customFormat="1" ht="17.25" customHeight="1" x14ac:dyDescent="0.25">
      <c r="A112" s="265"/>
      <c r="B112" s="207"/>
      <c r="C112" s="1119">
        <f>IF(B108="",0,#REF!)</f>
        <v>0</v>
      </c>
      <c r="D112" s="1124"/>
      <c r="E112" s="1125"/>
      <c r="F112" s="406" t="s">
        <v>224</v>
      </c>
      <c r="G112" s="379"/>
      <c r="H112" s="379"/>
      <c r="I112" s="379"/>
      <c r="J112" s="379"/>
      <c r="K112" s="379"/>
      <c r="L112" s="379"/>
      <c r="M112" s="379"/>
      <c r="N112" s="379"/>
      <c r="O112" s="379"/>
      <c r="P112" s="379"/>
      <c r="Q112" s="405"/>
      <c r="R112" s="265"/>
      <c r="S112" s="207"/>
      <c r="T112" s="207"/>
      <c r="U112" s="207"/>
      <c r="V112" s="207"/>
      <c r="W112" s="207"/>
      <c r="X112" s="207"/>
      <c r="Y112" s="404"/>
      <c r="Z112" s="26"/>
      <c r="AA112" s="26"/>
      <c r="AB112" s="354"/>
      <c r="AC112" s="343"/>
      <c r="AD112" s="343"/>
      <c r="AE112" s="343"/>
      <c r="AF112" s="343"/>
      <c r="AG112" s="343"/>
      <c r="AH112" s="343"/>
      <c r="AI112" s="343"/>
      <c r="AJ112" s="26"/>
      <c r="AK112" s="26"/>
      <c r="AL112" s="26"/>
    </row>
    <row r="113" spans="1:38" s="9" customFormat="1" ht="17.25" customHeight="1" x14ac:dyDescent="0.25">
      <c r="A113" s="265"/>
      <c r="B113" s="207"/>
      <c r="C113" s="1119">
        <f>IF(B108="",0,'Solar Hot Water'!E48)</f>
        <v>0</v>
      </c>
      <c r="D113" s="1124"/>
      <c r="E113" s="1125"/>
      <c r="F113" s="406" t="s">
        <v>303</v>
      </c>
      <c r="G113" s="379"/>
      <c r="H113" s="379"/>
      <c r="I113" s="379"/>
      <c r="J113" s="379"/>
      <c r="K113" s="379"/>
      <c r="L113" s="379"/>
      <c r="M113" s="379"/>
      <c r="N113" s="379"/>
      <c r="O113" s="379"/>
      <c r="P113" s="379"/>
      <c r="Q113" s="405"/>
      <c r="R113" s="265"/>
      <c r="S113" s="207"/>
      <c r="T113" s="207"/>
      <c r="U113" s="207"/>
      <c r="V113" s="207"/>
      <c r="W113" s="207"/>
      <c r="X113" s="207"/>
      <c r="Y113" s="404"/>
      <c r="Z113" s="26"/>
      <c r="AA113" s="26"/>
      <c r="AB113" s="354"/>
      <c r="AC113" s="343"/>
      <c r="AD113" s="343"/>
      <c r="AE113" s="343"/>
      <c r="AF113" s="343"/>
      <c r="AG113" s="343"/>
      <c r="AH113" s="343"/>
      <c r="AI113" s="343"/>
      <c r="AJ113" s="26"/>
      <c r="AK113" s="26"/>
      <c r="AL113" s="26"/>
    </row>
    <row r="114" spans="1:38" s="9" customFormat="1" ht="17.25" customHeight="1" x14ac:dyDescent="0.25">
      <c r="A114" s="265"/>
      <c r="B114" s="207"/>
      <c r="C114" s="1119">
        <f>IF(B108="",0,'Solar Hot Water'!E50)</f>
        <v>0</v>
      </c>
      <c r="D114" s="1124"/>
      <c r="E114" s="1125"/>
      <c r="F114" s="406" t="s">
        <v>225</v>
      </c>
      <c r="G114" s="379"/>
      <c r="H114" s="379"/>
      <c r="I114" s="379"/>
      <c r="J114" s="379"/>
      <c r="K114" s="379"/>
      <c r="L114" s="379"/>
      <c r="M114" s="379"/>
      <c r="N114" s="379"/>
      <c r="O114" s="379"/>
      <c r="P114" s="379"/>
      <c r="Q114" s="405"/>
      <c r="R114" s="265"/>
      <c r="S114" s="207"/>
      <c r="T114" s="207"/>
      <c r="U114" s="207"/>
      <c r="V114" s="207"/>
      <c r="W114" s="207"/>
      <c r="X114" s="207"/>
      <c r="Y114" s="404"/>
      <c r="Z114" s="26"/>
      <c r="AA114" s="26"/>
      <c r="AB114" s="354"/>
      <c r="AC114" s="343"/>
      <c r="AD114" s="343"/>
      <c r="AE114" s="343"/>
      <c r="AF114" s="343"/>
      <c r="AG114" s="343"/>
      <c r="AH114" s="343"/>
      <c r="AI114" s="343"/>
      <c r="AJ114" s="26"/>
      <c r="AK114" s="26"/>
      <c r="AL114" s="26"/>
    </row>
    <row r="115" spans="1:38" s="9" customFormat="1" ht="17.25" customHeight="1" x14ac:dyDescent="0.25">
      <c r="A115" s="265"/>
      <c r="B115" s="207"/>
      <c r="C115" s="1119">
        <f>IF(B108="",0,#REF!)</f>
        <v>0</v>
      </c>
      <c r="D115" s="1124"/>
      <c r="E115" s="1125"/>
      <c r="F115" s="406" t="s">
        <v>226</v>
      </c>
      <c r="G115" s="379"/>
      <c r="H115" s="379"/>
      <c r="I115" s="379"/>
      <c r="J115" s="379"/>
      <c r="K115" s="379"/>
      <c r="L115" s="379"/>
      <c r="M115" s="379"/>
      <c r="N115" s="379"/>
      <c r="O115" s="379"/>
      <c r="P115" s="379"/>
      <c r="Q115" s="405"/>
      <c r="R115" s="407"/>
      <c r="S115" s="207"/>
      <c r="T115" s="207"/>
      <c r="U115" s="207"/>
      <c r="V115" s="207"/>
      <c r="W115" s="207"/>
      <c r="X115" s="207"/>
      <c r="Y115" s="404"/>
      <c r="Z115" s="26"/>
      <c r="AA115" s="26"/>
      <c r="AB115" s="354"/>
      <c r="AC115" s="343"/>
      <c r="AD115" s="343"/>
      <c r="AE115" s="343"/>
      <c r="AF115" s="343"/>
      <c r="AG115" s="343"/>
      <c r="AH115" s="343"/>
      <c r="AI115" s="343"/>
      <c r="AJ115" s="26"/>
      <c r="AK115" s="26"/>
      <c r="AL115" s="26"/>
    </row>
    <row r="116" spans="1:38" s="9" customFormat="1" ht="17.25" customHeight="1" x14ac:dyDescent="0.25">
      <c r="A116" s="265"/>
      <c r="B116" s="207"/>
      <c r="C116" s="1119">
        <f>C115+C114+C113+C112</f>
        <v>0</v>
      </c>
      <c r="D116" s="1124"/>
      <c r="E116" s="1125"/>
      <c r="F116" s="379" t="s">
        <v>291</v>
      </c>
      <c r="G116" s="379"/>
      <c r="H116" s="379"/>
      <c r="I116" s="379"/>
      <c r="J116" s="379"/>
      <c r="K116" s="379"/>
      <c r="L116" s="379"/>
      <c r="M116" s="379"/>
      <c r="N116" s="379"/>
      <c r="O116" s="379"/>
      <c r="P116" s="379"/>
      <c r="Q116" s="405"/>
      <c r="R116" s="407"/>
      <c r="S116" s="207"/>
      <c r="T116" s="207"/>
      <c r="U116" s="207"/>
      <c r="V116" s="207"/>
      <c r="W116" s="207"/>
      <c r="X116" s="207"/>
      <c r="Y116" s="404"/>
      <c r="Z116" s="26"/>
      <c r="AA116" s="26"/>
      <c r="AB116" s="354"/>
      <c r="AC116" s="343"/>
      <c r="AD116" s="343"/>
      <c r="AE116" s="343"/>
      <c r="AF116" s="343"/>
      <c r="AG116" s="343"/>
      <c r="AH116" s="343"/>
      <c r="AI116" s="343"/>
      <c r="AJ116" s="26"/>
      <c r="AK116" s="26"/>
      <c r="AL116" s="26"/>
    </row>
    <row r="117" spans="1:38" s="9" customFormat="1" ht="17.25" customHeight="1" thickBot="1" x14ac:dyDescent="0.3">
      <c r="A117" s="408"/>
      <c r="B117" s="65"/>
      <c r="C117" s="1002" t="e">
        <f>C110+C111+C112+C113+C114+C115</f>
        <v>#REF!</v>
      </c>
      <c r="D117" s="1126"/>
      <c r="E117" s="1127"/>
      <c r="F117" s="409" t="s">
        <v>222</v>
      </c>
      <c r="G117" s="409"/>
      <c r="H117" s="409"/>
      <c r="I117" s="409"/>
      <c r="J117" s="410"/>
      <c r="K117" s="410"/>
      <c r="L117" s="410"/>
      <c r="M117" s="410"/>
      <c r="N117" s="410"/>
      <c r="O117" s="410"/>
      <c r="P117" s="410"/>
      <c r="Q117" s="411"/>
      <c r="R117" s="265"/>
      <c r="S117" s="207"/>
      <c r="T117" s="207"/>
      <c r="U117" s="207"/>
      <c r="V117" s="207"/>
      <c r="W117" s="207"/>
      <c r="X117" s="207"/>
      <c r="Y117" s="404"/>
      <c r="Z117" s="26"/>
      <c r="AA117" s="26"/>
      <c r="AB117" s="354"/>
      <c r="AC117" s="343"/>
      <c r="AD117" s="343"/>
      <c r="AE117" s="343"/>
      <c r="AF117" s="343"/>
      <c r="AG117" s="343"/>
      <c r="AH117" s="343"/>
      <c r="AI117" s="343"/>
      <c r="AJ117" s="26"/>
      <c r="AK117" s="26"/>
      <c r="AL117" s="26"/>
    </row>
    <row r="118" spans="1:38" s="9" customFormat="1" ht="17.25" customHeight="1" thickBot="1" x14ac:dyDescent="0.3">
      <c r="Y118" s="404"/>
      <c r="Z118" s="26"/>
      <c r="AA118" s="26"/>
      <c r="AB118" s="354"/>
      <c r="AC118" s="343"/>
      <c r="AD118" s="343"/>
      <c r="AE118" s="343"/>
      <c r="AF118" s="343"/>
      <c r="AG118" s="343"/>
      <c r="AH118" s="343"/>
      <c r="AI118" s="343"/>
      <c r="AJ118" s="26"/>
      <c r="AK118" s="26"/>
      <c r="AL118" s="26"/>
    </row>
    <row r="119" spans="1:38" s="9" customFormat="1" ht="17.25" customHeight="1" x14ac:dyDescent="0.25">
      <c r="A119" s="401"/>
      <c r="B119" s="402"/>
      <c r="C119" s="403" t="s">
        <v>375</v>
      </c>
      <c r="D119" s="403"/>
      <c r="E119" s="403"/>
      <c r="F119" s="403"/>
      <c r="G119" s="403"/>
      <c r="H119" s="403"/>
      <c r="I119" s="403"/>
      <c r="J119" s="403"/>
      <c r="K119" s="403"/>
      <c r="L119" s="403"/>
      <c r="M119" s="403"/>
      <c r="N119" s="403"/>
      <c r="O119" s="403"/>
      <c r="P119" s="403"/>
      <c r="Q119" s="341"/>
      <c r="R119" s="207"/>
      <c r="S119" s="207"/>
      <c r="T119" s="207"/>
      <c r="U119" s="207"/>
      <c r="V119" s="207"/>
      <c r="W119" s="207"/>
      <c r="X119" s="207"/>
      <c r="Y119" s="404"/>
      <c r="Z119" s="26"/>
      <c r="AA119" s="26"/>
      <c r="AB119" s="354"/>
      <c r="AC119" s="343"/>
      <c r="AD119" s="343"/>
      <c r="AE119" s="343"/>
      <c r="AF119" s="343"/>
      <c r="AG119" s="343"/>
      <c r="AH119" s="343"/>
      <c r="AI119" s="343"/>
      <c r="AJ119" s="26"/>
      <c r="AK119" s="26"/>
      <c r="AL119" s="26"/>
    </row>
    <row r="120" spans="1:38" s="9" customFormat="1" ht="17.25" customHeight="1" x14ac:dyDescent="0.25">
      <c r="A120" s="265"/>
      <c r="B120" s="207"/>
      <c r="C120" s="1021"/>
      <c r="D120" s="1030"/>
      <c r="E120" s="1031"/>
      <c r="F120" s="379" t="s">
        <v>221</v>
      </c>
      <c r="G120" s="379"/>
      <c r="H120" s="379"/>
      <c r="I120" s="379"/>
      <c r="J120" s="379"/>
      <c r="K120" s="379"/>
      <c r="L120" s="379"/>
      <c r="M120" s="379"/>
      <c r="N120" s="379"/>
      <c r="O120" s="379"/>
      <c r="P120" s="379"/>
      <c r="Q120" s="405"/>
      <c r="Y120" s="404"/>
      <c r="Z120" s="26"/>
      <c r="AA120" s="26"/>
      <c r="AB120" s="354"/>
      <c r="AC120" s="343"/>
      <c r="AD120" s="343"/>
      <c r="AE120" s="343"/>
      <c r="AF120" s="343"/>
      <c r="AG120" s="343"/>
      <c r="AH120" s="343"/>
      <c r="AI120" s="343"/>
      <c r="AJ120" s="26"/>
      <c r="AK120" s="26"/>
      <c r="AL120" s="26"/>
    </row>
    <row r="121" spans="1:38" s="9" customFormat="1" ht="17.25" customHeight="1" x14ac:dyDescent="0.25">
      <c r="A121" s="265"/>
      <c r="B121" s="207"/>
      <c r="C121" s="1119">
        <f>IF(B119="",0,IF(C120=1,100,IF(C120=2,200,IF(C120=3,300,IF(C120=4,400,0)))))</f>
        <v>0</v>
      </c>
      <c r="D121" s="961"/>
      <c r="E121" s="1001"/>
      <c r="F121" s="379" t="s">
        <v>223</v>
      </c>
      <c r="G121" s="379"/>
      <c r="H121" s="379"/>
      <c r="I121" s="379"/>
      <c r="J121" s="379"/>
      <c r="K121" s="379"/>
      <c r="L121" s="379"/>
      <c r="M121" s="379"/>
      <c r="N121" s="379"/>
      <c r="O121" s="379"/>
      <c r="P121" s="379"/>
      <c r="Q121" s="405"/>
      <c r="Y121" s="404"/>
      <c r="Z121" s="26"/>
      <c r="AA121" s="26"/>
      <c r="AB121" s="354"/>
      <c r="AC121" s="343"/>
      <c r="AD121" s="343"/>
      <c r="AE121" s="343"/>
      <c r="AF121" s="343"/>
      <c r="AG121" s="343"/>
      <c r="AH121" s="343"/>
      <c r="AI121" s="343"/>
      <c r="AJ121" s="26"/>
      <c r="AK121" s="26"/>
      <c r="AL121" s="26"/>
    </row>
    <row r="122" spans="1:38" s="9" customFormat="1" ht="17.25" customHeight="1" x14ac:dyDescent="0.25">
      <c r="A122" s="265"/>
      <c r="B122" s="207"/>
      <c r="C122" s="1119" t="e">
        <f>IF(#REF!="X",'Site Verification Form'!C121:E121,0)</f>
        <v>#REF!</v>
      </c>
      <c r="D122" s="961"/>
      <c r="E122" s="1001"/>
      <c r="F122" s="379" t="s">
        <v>288</v>
      </c>
      <c r="G122" s="379"/>
      <c r="H122" s="379"/>
      <c r="I122" s="379"/>
      <c r="J122" s="379"/>
      <c r="K122" s="379"/>
      <c r="L122" s="379"/>
      <c r="M122" s="379"/>
      <c r="N122" s="379"/>
      <c r="O122" s="379"/>
      <c r="P122" s="379"/>
      <c r="Q122" s="405"/>
      <c r="Y122" s="404"/>
      <c r="Z122" s="26"/>
      <c r="AA122" s="26"/>
      <c r="AB122" s="354"/>
      <c r="AC122" s="343"/>
      <c r="AD122" s="343"/>
      <c r="AE122" s="343"/>
      <c r="AF122" s="343"/>
      <c r="AG122" s="343"/>
      <c r="AH122" s="343"/>
      <c r="AI122" s="343"/>
      <c r="AJ122" s="26"/>
      <c r="AK122" s="26"/>
      <c r="AL122" s="26"/>
    </row>
    <row r="123" spans="1:38" s="9" customFormat="1" ht="17.25" customHeight="1" x14ac:dyDescent="0.25">
      <c r="A123" s="265"/>
      <c r="B123" s="207"/>
      <c r="C123" s="1119">
        <f>IF(B119="",0,#REF!)</f>
        <v>0</v>
      </c>
      <c r="D123" s="1124"/>
      <c r="E123" s="1125"/>
      <c r="F123" s="406" t="s">
        <v>224</v>
      </c>
      <c r="G123" s="379"/>
      <c r="H123" s="379"/>
      <c r="I123" s="379"/>
      <c r="J123" s="379"/>
      <c r="K123" s="379"/>
      <c r="L123" s="379"/>
      <c r="M123" s="379"/>
      <c r="N123" s="379"/>
      <c r="O123" s="379"/>
      <c r="P123" s="379"/>
      <c r="Q123" s="405"/>
      <c r="Y123" s="404"/>
      <c r="Z123" s="26"/>
      <c r="AA123" s="26"/>
      <c r="AB123" s="354"/>
      <c r="AC123" s="343"/>
      <c r="AD123" s="343"/>
      <c r="AE123" s="343"/>
      <c r="AF123" s="343"/>
      <c r="AG123" s="343"/>
      <c r="AH123" s="343"/>
      <c r="AI123" s="343"/>
      <c r="AJ123" s="26"/>
      <c r="AK123" s="26"/>
      <c r="AL123" s="26"/>
    </row>
    <row r="124" spans="1:38" s="9" customFormat="1" ht="17.25" customHeight="1" x14ac:dyDescent="0.25">
      <c r="A124" s="265"/>
      <c r="B124" s="207"/>
      <c r="C124" s="1119">
        <f>IF(B119="",0,'Solar Hot Water'!E48)</f>
        <v>0</v>
      </c>
      <c r="D124" s="961"/>
      <c r="E124" s="1001"/>
      <c r="F124" s="406" t="s">
        <v>303</v>
      </c>
      <c r="G124" s="379"/>
      <c r="H124" s="379"/>
      <c r="I124" s="379"/>
      <c r="J124" s="379"/>
      <c r="K124" s="379"/>
      <c r="L124" s="379"/>
      <c r="M124" s="379"/>
      <c r="N124" s="379"/>
      <c r="O124" s="379"/>
      <c r="P124" s="379"/>
      <c r="Q124" s="405"/>
      <c r="Y124" s="404"/>
      <c r="Z124" s="26"/>
      <c r="AA124" s="26"/>
      <c r="AB124" s="354"/>
      <c r="AC124" s="343"/>
      <c r="AD124" s="343"/>
      <c r="AE124" s="343"/>
      <c r="AF124" s="343"/>
      <c r="AG124" s="343"/>
      <c r="AH124" s="343"/>
      <c r="AI124" s="343"/>
      <c r="AJ124" s="26"/>
      <c r="AK124" s="26"/>
      <c r="AL124" s="26"/>
    </row>
    <row r="125" spans="1:38" s="9" customFormat="1" ht="17.25" customHeight="1" x14ac:dyDescent="0.25">
      <c r="A125" s="265"/>
      <c r="B125" s="207"/>
      <c r="C125" s="1119">
        <f>IF(B119="",0,'Solar Hot Water'!E50)</f>
        <v>0</v>
      </c>
      <c r="D125" s="961"/>
      <c r="E125" s="1001"/>
      <c r="F125" s="406" t="s">
        <v>225</v>
      </c>
      <c r="G125" s="379"/>
      <c r="H125" s="379"/>
      <c r="I125" s="379"/>
      <c r="J125" s="379"/>
      <c r="K125" s="379"/>
      <c r="L125" s="379"/>
      <c r="M125" s="379"/>
      <c r="N125" s="379"/>
      <c r="O125" s="379"/>
      <c r="P125" s="379"/>
      <c r="Q125" s="405"/>
      <c r="Y125" s="404"/>
      <c r="Z125" s="26"/>
      <c r="AA125" s="26"/>
      <c r="AB125" s="354"/>
      <c r="AC125" s="343"/>
      <c r="AD125" s="343"/>
      <c r="AE125" s="343"/>
      <c r="AF125" s="343"/>
      <c r="AG125" s="343"/>
      <c r="AH125" s="343"/>
      <c r="AI125" s="343"/>
      <c r="AJ125" s="26"/>
      <c r="AK125" s="26"/>
      <c r="AL125" s="26"/>
    </row>
    <row r="126" spans="1:38" s="9" customFormat="1" ht="17.25" customHeight="1" x14ac:dyDescent="0.25">
      <c r="A126" s="265"/>
      <c r="B126" s="207"/>
      <c r="C126" s="1119">
        <f>IF(B119="",0,#REF!)</f>
        <v>0</v>
      </c>
      <c r="D126" s="1124"/>
      <c r="E126" s="1125"/>
      <c r="F126" s="406" t="s">
        <v>226</v>
      </c>
      <c r="G126" s="379"/>
      <c r="H126" s="379"/>
      <c r="I126" s="379"/>
      <c r="J126" s="379"/>
      <c r="K126" s="379"/>
      <c r="L126" s="379"/>
      <c r="M126" s="379"/>
      <c r="N126" s="379"/>
      <c r="O126" s="379"/>
      <c r="P126" s="379"/>
      <c r="Q126" s="405"/>
      <c r="R126" s="123"/>
      <c r="Y126" s="404"/>
      <c r="Z126" s="26"/>
      <c r="AA126" s="26"/>
      <c r="AB126" s="354"/>
      <c r="AC126" s="343"/>
      <c r="AD126" s="343"/>
      <c r="AE126" s="343"/>
      <c r="AF126" s="343"/>
      <c r="AG126" s="343"/>
      <c r="AH126" s="343"/>
      <c r="AI126" s="343"/>
      <c r="AJ126" s="26"/>
      <c r="AK126" s="26"/>
      <c r="AL126" s="26"/>
    </row>
    <row r="127" spans="1:38" s="9" customFormat="1" ht="17.25" customHeight="1" x14ac:dyDescent="0.25">
      <c r="A127" s="265"/>
      <c r="B127" s="207"/>
      <c r="C127" s="1119">
        <f>C126+C125+C124+C123</f>
        <v>0</v>
      </c>
      <c r="D127" s="1124"/>
      <c r="E127" s="1125"/>
      <c r="F127" s="379" t="s">
        <v>291</v>
      </c>
      <c r="G127" s="379"/>
      <c r="H127" s="379"/>
      <c r="I127" s="379"/>
      <c r="J127" s="379"/>
      <c r="K127" s="379"/>
      <c r="L127" s="379"/>
      <c r="M127" s="379"/>
      <c r="N127" s="379"/>
      <c r="O127" s="379"/>
      <c r="P127" s="379"/>
      <c r="Q127" s="405"/>
      <c r="R127" s="123"/>
      <c r="Y127" s="404"/>
      <c r="Z127" s="26"/>
      <c r="AA127" s="26"/>
      <c r="AB127" s="354"/>
      <c r="AC127" s="343"/>
      <c r="AD127" s="343"/>
      <c r="AE127" s="343"/>
      <c r="AF127" s="343"/>
      <c r="AG127" s="343"/>
      <c r="AH127" s="343"/>
      <c r="AI127" s="343"/>
      <c r="AJ127" s="26"/>
      <c r="AK127" s="26"/>
      <c r="AL127" s="26"/>
    </row>
    <row r="128" spans="1:38" s="9" customFormat="1" ht="17.25" customHeight="1" thickBot="1" x14ac:dyDescent="0.3">
      <c r="A128" s="408"/>
      <c r="B128" s="65"/>
      <c r="C128" s="1002" t="e">
        <f>C121+C122+C123+C124+C125+C126</f>
        <v>#REF!</v>
      </c>
      <c r="D128" s="1003"/>
      <c r="E128" s="1004"/>
      <c r="F128" s="409" t="s">
        <v>222</v>
      </c>
      <c r="G128" s="412"/>
      <c r="H128" s="412"/>
      <c r="I128" s="412"/>
      <c r="J128" s="410"/>
      <c r="K128" s="410"/>
      <c r="L128" s="410"/>
      <c r="M128" s="410"/>
      <c r="N128" s="410"/>
      <c r="O128" s="410"/>
      <c r="P128" s="410"/>
      <c r="Q128" s="411"/>
      <c r="Y128" s="404"/>
      <c r="Z128" s="26"/>
      <c r="AA128" s="26"/>
      <c r="AB128" s="354"/>
      <c r="AC128" s="343"/>
      <c r="AD128" s="343"/>
      <c r="AE128" s="343"/>
      <c r="AF128" s="343"/>
      <c r="AG128" s="343"/>
      <c r="AH128" s="343"/>
      <c r="AI128" s="343"/>
      <c r="AJ128" s="26"/>
      <c r="AK128" s="26"/>
      <c r="AL128" s="26"/>
    </row>
    <row r="129" spans="1:38" s="9" customFormat="1" ht="16.5" customHeight="1" x14ac:dyDescent="0.25">
      <c r="A129" s="278"/>
      <c r="B129" s="198"/>
      <c r="C129" s="198"/>
      <c r="D129" s="198"/>
      <c r="E129" s="198"/>
      <c r="F129" s="198"/>
      <c r="G129" s="198"/>
      <c r="H129" s="198"/>
      <c r="I129" s="198"/>
      <c r="J129" s="198"/>
      <c r="K129" s="180"/>
      <c r="L129" s="163"/>
      <c r="M129" s="163"/>
      <c r="N129" s="274"/>
      <c r="O129" s="274"/>
      <c r="P129" s="274"/>
      <c r="Q129" s="274"/>
      <c r="R129" s="122"/>
      <c r="S129" s="122"/>
      <c r="T129" s="122"/>
      <c r="U129" s="122"/>
      <c r="V129" s="122"/>
      <c r="W129" s="122"/>
      <c r="X129" s="26"/>
      <c r="Y129" s="26"/>
      <c r="Z129" s="26"/>
      <c r="AA129" s="26"/>
      <c r="AB129" s="354"/>
      <c r="AC129" s="343"/>
      <c r="AD129" s="343"/>
      <c r="AE129" s="343"/>
      <c r="AF129" s="343"/>
      <c r="AG129" s="343"/>
      <c r="AH129" s="343"/>
      <c r="AI129" s="343"/>
      <c r="AJ129" s="26"/>
      <c r="AK129" s="26"/>
      <c r="AL129" s="26"/>
    </row>
    <row r="130" spans="1:38" s="125" customFormat="1" ht="17.25" customHeight="1" thickBot="1" x14ac:dyDescent="0.3">
      <c r="A130" s="54" t="s">
        <v>217</v>
      </c>
      <c r="B130" s="263"/>
      <c r="C130" s="263"/>
      <c r="D130" s="263"/>
      <c r="E130" s="263"/>
      <c r="F130" s="263"/>
      <c r="G130" s="179"/>
      <c r="H130" s="26"/>
      <c r="I130" s="374" t="s">
        <v>356</v>
      </c>
      <c r="J130" s="263"/>
      <c r="K130" s="263"/>
      <c r="L130" s="263"/>
      <c r="M130" s="263"/>
      <c r="N130" s="263"/>
      <c r="O130" s="29"/>
      <c r="P130" s="263"/>
      <c r="Q130" s="263"/>
      <c r="R130" s="263"/>
      <c r="S130" s="263"/>
      <c r="T130" s="263"/>
      <c r="U130" s="263"/>
      <c r="V130" s="263"/>
      <c r="W130" s="263"/>
      <c r="X130" s="263"/>
      <c r="Y130" s="263"/>
      <c r="Z130" s="263"/>
      <c r="AA130" s="33"/>
      <c r="AB130" s="353"/>
      <c r="AC130" s="342"/>
      <c r="AD130" s="342"/>
      <c r="AE130" s="342"/>
      <c r="AF130" s="344"/>
      <c r="AG130" s="342"/>
      <c r="AH130" s="342"/>
      <c r="AI130" s="342"/>
      <c r="AJ130" s="263"/>
      <c r="AK130" s="263"/>
      <c r="AL130" s="263"/>
    </row>
    <row r="131" spans="1:38" s="16" customFormat="1" ht="17.25" customHeight="1" x14ac:dyDescent="0.25">
      <c r="A131" s="127"/>
      <c r="B131" s="128"/>
      <c r="C131" s="129"/>
      <c r="D131" s="129"/>
      <c r="E131" s="129"/>
      <c r="F131" s="129"/>
      <c r="G131" s="129"/>
      <c r="H131" s="129"/>
      <c r="I131" s="129"/>
      <c r="J131" s="129"/>
      <c r="K131" s="129"/>
      <c r="L131" s="129"/>
      <c r="M131" s="129"/>
      <c r="N131" s="129"/>
      <c r="O131" s="129"/>
      <c r="P131" s="154" t="s">
        <v>173</v>
      </c>
      <c r="Q131" s="202"/>
      <c r="R131" s="202"/>
      <c r="S131" s="202"/>
      <c r="T131" s="202"/>
      <c r="U131" s="202"/>
      <c r="V131" s="202"/>
      <c r="W131" s="202"/>
      <c r="X131" s="202"/>
      <c r="Y131" s="147"/>
      <c r="Z131" s="33"/>
      <c r="AA131" s="33"/>
      <c r="AB131" s="354"/>
      <c r="AC131" s="343"/>
      <c r="AD131" s="342"/>
      <c r="AE131" s="342"/>
      <c r="AF131" s="342"/>
      <c r="AG131" s="342"/>
      <c r="AH131" s="342"/>
      <c r="AI131" s="342"/>
      <c r="AJ131" s="33"/>
      <c r="AK131" s="33"/>
      <c r="AL131" s="33"/>
    </row>
    <row r="132" spans="1:38" s="16" customFormat="1" ht="17.25" customHeight="1" x14ac:dyDescent="0.25">
      <c r="A132" s="137"/>
      <c r="B132" s="194"/>
      <c r="C132" s="1005" t="s">
        <v>357</v>
      </c>
      <c r="D132" s="1011"/>
      <c r="E132" s="1011"/>
      <c r="F132" s="1011"/>
      <c r="G132" s="1011"/>
      <c r="H132" s="1011"/>
      <c r="I132" s="1011"/>
      <c r="J132" s="1011"/>
      <c r="K132" s="1011"/>
      <c r="L132" s="1011"/>
      <c r="M132" s="1011"/>
      <c r="N132" s="1011"/>
      <c r="O132" s="1012"/>
      <c r="P132" s="965" t="s">
        <v>133</v>
      </c>
      <c r="Q132" s="925"/>
      <c r="R132" s="925"/>
      <c r="S132" s="965" t="s">
        <v>134</v>
      </c>
      <c r="T132" s="925"/>
      <c r="U132" s="925"/>
      <c r="V132" s="961" t="s">
        <v>106</v>
      </c>
      <c r="W132" s="911"/>
      <c r="X132" s="912"/>
      <c r="Y132" s="138"/>
      <c r="Z132" s="33"/>
      <c r="AA132" s="33"/>
      <c r="AB132" s="353"/>
      <c r="AC132" s="342"/>
      <c r="AD132" s="342"/>
      <c r="AE132" s="342"/>
      <c r="AF132" s="342"/>
      <c r="AG132" s="342"/>
      <c r="AH132" s="342"/>
      <c r="AI132" s="342"/>
      <c r="AJ132" s="33"/>
      <c r="AK132" s="33"/>
      <c r="AL132" s="33"/>
    </row>
    <row r="133" spans="1:38" s="16" customFormat="1" ht="17.25" customHeight="1" x14ac:dyDescent="0.25">
      <c r="A133" s="137"/>
      <c r="B133" s="201"/>
      <c r="C133" s="112" t="s">
        <v>345</v>
      </c>
      <c r="D133" s="270"/>
      <c r="E133" s="270"/>
      <c r="F133" s="270"/>
      <c r="G133" s="270"/>
      <c r="H133" s="270"/>
      <c r="I133" s="270"/>
      <c r="J133" s="270"/>
      <c r="K133" s="270"/>
      <c r="L133" s="270"/>
      <c r="M133" s="270"/>
      <c r="N133" s="270"/>
      <c r="O133" s="271"/>
      <c r="P133" s="962"/>
      <c r="Q133" s="963"/>
      <c r="R133" s="964"/>
      <c r="S133" s="966"/>
      <c r="T133" s="967"/>
      <c r="U133" s="967"/>
      <c r="V133" s="966"/>
      <c r="W133" s="967"/>
      <c r="X133" s="1013"/>
      <c r="Y133" s="138"/>
      <c r="Z133" s="33"/>
      <c r="AA133" s="33"/>
      <c r="AB133" s="354"/>
      <c r="AC133" s="343"/>
      <c r="AD133" s="342"/>
      <c r="AE133" s="342"/>
      <c r="AF133" s="342"/>
      <c r="AG133" s="342"/>
      <c r="AH133" s="342"/>
      <c r="AI133" s="342"/>
      <c r="AJ133" s="33"/>
      <c r="AK133" s="33"/>
      <c r="AL133" s="33"/>
    </row>
    <row r="134" spans="1:38" s="64" customFormat="1" ht="17.25" customHeight="1" x14ac:dyDescent="0.25">
      <c r="A134" s="148"/>
      <c r="B134" s="201"/>
      <c r="C134" s="112" t="s">
        <v>254</v>
      </c>
      <c r="D134" s="270"/>
      <c r="E134" s="270"/>
      <c r="F134" s="270"/>
      <c r="G134" s="270"/>
      <c r="H134" s="270"/>
      <c r="I134" s="270"/>
      <c r="J134" s="270"/>
      <c r="K134" s="270"/>
      <c r="L134" s="270"/>
      <c r="M134" s="270"/>
      <c r="N134" s="270"/>
      <c r="O134" s="271"/>
      <c r="P134" s="960">
        <f>IF($B$132="x",#REF!,0)</f>
        <v>0</v>
      </c>
      <c r="Q134" s="960"/>
      <c r="R134" s="960"/>
      <c r="S134" s="960">
        <f>IF($B$132="x",#REF!,0)</f>
        <v>0</v>
      </c>
      <c r="T134" s="960"/>
      <c r="U134" s="960"/>
      <c r="V134" s="1023"/>
      <c r="W134" s="1023"/>
      <c r="X134" s="1023"/>
      <c r="Y134" s="149"/>
      <c r="Z134" s="63"/>
      <c r="AA134" s="63"/>
      <c r="AB134" s="353"/>
      <c r="AC134" s="342"/>
      <c r="AD134" s="344"/>
      <c r="AE134" s="344"/>
      <c r="AF134" s="344"/>
      <c r="AG134" s="344"/>
      <c r="AH134" s="344"/>
      <c r="AI134" s="344"/>
      <c r="AJ134" s="63"/>
      <c r="AK134" s="63"/>
      <c r="AL134" s="63"/>
    </row>
    <row r="135" spans="1:38" s="64" customFormat="1" ht="17.25" customHeight="1" x14ac:dyDescent="0.25">
      <c r="A135" s="148"/>
      <c r="B135" s="201"/>
      <c r="C135" s="112" t="s">
        <v>255</v>
      </c>
      <c r="D135" s="270"/>
      <c r="E135" s="270"/>
      <c r="F135" s="270"/>
      <c r="G135" s="270"/>
      <c r="H135" s="270"/>
      <c r="I135" s="270"/>
      <c r="J135" s="270"/>
      <c r="K135" s="270"/>
      <c r="L135" s="270"/>
      <c r="M135" s="270"/>
      <c r="N135" s="270"/>
      <c r="O135" s="271"/>
      <c r="P135" s="960">
        <f>IF($B$132="X",'Solar Hot Water'!$D$44,0)</f>
        <v>0</v>
      </c>
      <c r="Q135" s="960"/>
      <c r="R135" s="960"/>
      <c r="S135" s="960">
        <f>IF($B$132="X",'Solar Hot Water'!$D$45,0)</f>
        <v>0</v>
      </c>
      <c r="T135" s="960"/>
      <c r="U135" s="960"/>
      <c r="V135" s="960">
        <f>IF($B$132="X",'Solar Hot Water'!$D$46,0)</f>
        <v>0</v>
      </c>
      <c r="W135" s="960"/>
      <c r="X135" s="960"/>
      <c r="Y135" s="149"/>
      <c r="Z135" s="63"/>
      <c r="AA135" s="63"/>
      <c r="AB135" s="354"/>
      <c r="AC135" s="343"/>
      <c r="AD135" s="344"/>
      <c r="AE135" s="344"/>
      <c r="AF135" s="344"/>
      <c r="AG135" s="344"/>
      <c r="AH135" s="344"/>
      <c r="AI135" s="344"/>
      <c r="AJ135" s="63"/>
      <c r="AK135" s="63"/>
      <c r="AL135" s="63"/>
    </row>
    <row r="136" spans="1:38" s="64" customFormat="1" ht="17.25" customHeight="1" x14ac:dyDescent="0.25">
      <c r="A136" s="148"/>
      <c r="B136" s="201"/>
      <c r="C136" s="112" t="s">
        <v>257</v>
      </c>
      <c r="D136" s="270"/>
      <c r="E136" s="270"/>
      <c r="F136" s="270"/>
      <c r="G136" s="270"/>
      <c r="H136" s="270"/>
      <c r="I136" s="270"/>
      <c r="J136" s="270"/>
      <c r="K136" s="270"/>
      <c r="L136" s="270"/>
      <c r="M136" s="270"/>
      <c r="N136" s="270"/>
      <c r="O136" s="271"/>
      <c r="P136" s="960">
        <f>IF($B$132="X",#REF!,0)</f>
        <v>0</v>
      </c>
      <c r="Q136" s="960"/>
      <c r="R136" s="960"/>
      <c r="S136" s="960">
        <f>IF($B$132="X",#REF!,0)</f>
        <v>0</v>
      </c>
      <c r="T136" s="960"/>
      <c r="U136" s="960"/>
      <c r="V136" s="960">
        <f>IF($B$132="X",#REF!,0)</f>
        <v>0</v>
      </c>
      <c r="W136" s="960"/>
      <c r="X136" s="960"/>
      <c r="Y136" s="149"/>
      <c r="Z136" s="63"/>
      <c r="AA136" s="63"/>
      <c r="AB136" s="353"/>
      <c r="AC136" s="342"/>
      <c r="AD136" s="344"/>
      <c r="AE136" s="344"/>
      <c r="AF136" s="344"/>
      <c r="AG136" s="344"/>
      <c r="AH136" s="344"/>
      <c r="AI136" s="344"/>
      <c r="AJ136" s="63"/>
      <c r="AK136" s="63"/>
      <c r="AL136" s="63"/>
    </row>
    <row r="137" spans="1:38" s="64" customFormat="1" ht="17.25" customHeight="1" x14ac:dyDescent="0.25">
      <c r="A137" s="148"/>
      <c r="B137" s="201"/>
      <c r="C137" s="113" t="s">
        <v>331</v>
      </c>
      <c r="D137" s="270"/>
      <c r="E137" s="270"/>
      <c r="F137" s="270"/>
      <c r="G137" s="270"/>
      <c r="H137" s="270"/>
      <c r="I137" s="270"/>
      <c r="J137" s="270"/>
      <c r="K137" s="270"/>
      <c r="L137" s="270"/>
      <c r="M137" s="270"/>
      <c r="N137" s="270"/>
      <c r="O137" s="271"/>
      <c r="P137" s="1008">
        <f>P133-P134-P135-P136</f>
        <v>0</v>
      </c>
      <c r="Q137" s="1009"/>
      <c r="R137" s="1010"/>
      <c r="S137" s="985">
        <f>S133-S134-S135-S136</f>
        <v>0</v>
      </c>
      <c r="T137" s="986"/>
      <c r="U137" s="987"/>
      <c r="V137" s="985">
        <f>V133-V134-V135-V136</f>
        <v>0</v>
      </c>
      <c r="W137" s="986"/>
      <c r="X137" s="987"/>
      <c r="Y137" s="149"/>
      <c r="Z137" s="63"/>
      <c r="AA137" s="63"/>
      <c r="AB137" s="359"/>
      <c r="AC137" s="344"/>
      <c r="AD137" s="344"/>
      <c r="AE137" s="344"/>
      <c r="AF137" s="344"/>
      <c r="AG137" s="344"/>
      <c r="AH137" s="344"/>
      <c r="AI137" s="344"/>
      <c r="AJ137" s="63"/>
      <c r="AK137" s="63"/>
      <c r="AL137" s="63"/>
    </row>
    <row r="138" spans="1:38" s="16" customFormat="1" ht="17.25" customHeight="1" thickBot="1" x14ac:dyDescent="0.3">
      <c r="A138" s="130"/>
      <c r="B138" s="131"/>
      <c r="C138" s="132" t="s">
        <v>171</v>
      </c>
      <c r="D138" s="132"/>
      <c r="E138" s="132"/>
      <c r="F138" s="132"/>
      <c r="G138" s="132"/>
      <c r="H138" s="132"/>
      <c r="I138" s="132"/>
      <c r="J138" s="132"/>
      <c r="K138" s="132"/>
      <c r="L138" s="132"/>
      <c r="M138" s="132"/>
      <c r="N138" s="132"/>
      <c r="O138" s="132"/>
      <c r="P138" s="133"/>
      <c r="Q138" s="133"/>
      <c r="R138" s="133"/>
      <c r="S138" s="134"/>
      <c r="T138" s="134"/>
      <c r="U138" s="134"/>
      <c r="V138" s="133"/>
      <c r="W138" s="133"/>
      <c r="X138" s="133"/>
      <c r="Y138" s="150"/>
      <c r="Z138" s="33"/>
      <c r="AA138" s="33"/>
      <c r="AB138" s="353"/>
      <c r="AC138" s="342"/>
      <c r="AD138" s="342"/>
      <c r="AE138" s="342"/>
      <c r="AF138" s="342"/>
      <c r="AG138" s="342"/>
      <c r="AH138" s="342"/>
      <c r="AI138" s="342"/>
      <c r="AJ138" s="33"/>
      <c r="AK138" s="33"/>
      <c r="AL138" s="33"/>
    </row>
    <row r="139" spans="1:38" s="16" customFormat="1" ht="17.25" customHeight="1" x14ac:dyDescent="0.25">
      <c r="A139" s="274"/>
      <c r="B139" s="284"/>
      <c r="C139" s="285"/>
      <c r="D139" s="285"/>
      <c r="E139" s="285"/>
      <c r="F139" s="285"/>
      <c r="G139" s="285"/>
      <c r="H139" s="285"/>
      <c r="I139" s="285"/>
      <c r="J139" s="285"/>
      <c r="K139" s="285"/>
      <c r="L139" s="285"/>
      <c r="M139" s="285"/>
      <c r="N139" s="285"/>
      <c r="O139" s="285"/>
      <c r="P139" s="108"/>
      <c r="Q139" s="108"/>
      <c r="R139" s="108"/>
      <c r="S139" s="109"/>
      <c r="T139" s="109"/>
      <c r="U139" s="109"/>
      <c r="V139" s="108"/>
      <c r="W139" s="108"/>
      <c r="X139" s="108"/>
      <c r="Y139" s="274"/>
      <c r="Z139" s="33"/>
      <c r="AA139" s="33"/>
      <c r="AB139" s="353"/>
      <c r="AC139" s="342"/>
      <c r="AD139" s="342"/>
      <c r="AE139" s="342"/>
      <c r="AF139" s="342"/>
      <c r="AG139" s="342"/>
      <c r="AH139" s="342"/>
      <c r="AI139" s="342"/>
      <c r="AJ139" s="33"/>
      <c r="AK139" s="33"/>
      <c r="AL139" s="33"/>
    </row>
    <row r="140" spans="1:38" s="16" customFormat="1" ht="17.25" customHeight="1" x14ac:dyDescent="0.25">
      <c r="A140" s="415"/>
      <c r="B140" s="360"/>
      <c r="C140" s="366"/>
      <c r="D140" s="366"/>
      <c r="E140" s="366"/>
      <c r="F140" s="366"/>
      <c r="G140" s="366"/>
      <c r="H140" s="366"/>
      <c r="I140" s="366"/>
      <c r="J140" s="366"/>
      <c r="K140" s="366"/>
      <c r="L140" s="366"/>
      <c r="M140" s="366"/>
      <c r="N140" s="366"/>
      <c r="O140" s="366"/>
      <c r="P140" s="108"/>
      <c r="Q140" s="108"/>
      <c r="R140" s="108"/>
      <c r="S140" s="109"/>
      <c r="T140" s="109"/>
      <c r="U140" s="109"/>
      <c r="V140" s="108"/>
      <c r="W140" s="108"/>
      <c r="X140" s="108"/>
      <c r="Y140" s="415"/>
      <c r="Z140" s="33"/>
      <c r="AA140" s="33"/>
      <c r="AB140" s="353"/>
      <c r="AC140" s="342"/>
      <c r="AD140" s="342"/>
      <c r="AE140" s="342"/>
      <c r="AF140" s="342"/>
      <c r="AG140" s="342"/>
      <c r="AH140" s="342"/>
      <c r="AI140" s="342"/>
      <c r="AJ140" s="33"/>
      <c r="AK140" s="33"/>
      <c r="AL140" s="33"/>
    </row>
    <row r="141" spans="1:38" s="16" customFormat="1" ht="17.25" customHeight="1" thickBot="1" x14ac:dyDescent="0.3">
      <c r="A141" s="415"/>
      <c r="B141" s="360"/>
      <c r="C141" s="366"/>
      <c r="D141" s="366"/>
      <c r="E141" s="366"/>
      <c r="F141" s="366"/>
      <c r="G141" s="366"/>
      <c r="H141" s="366"/>
      <c r="I141" s="366"/>
      <c r="J141" s="366"/>
      <c r="K141" s="366"/>
      <c r="L141" s="366"/>
      <c r="M141" s="366"/>
      <c r="N141" s="366"/>
      <c r="O141" s="366"/>
      <c r="P141" s="108"/>
      <c r="Q141" s="108"/>
      <c r="R141" s="108"/>
      <c r="S141" s="109"/>
      <c r="T141" s="109"/>
      <c r="U141" s="109"/>
      <c r="V141" s="108"/>
      <c r="W141" s="108"/>
      <c r="X141" s="108"/>
      <c r="Y141" s="415"/>
      <c r="Z141" s="33"/>
      <c r="AA141" s="33"/>
      <c r="AB141" s="353"/>
      <c r="AC141" s="342"/>
      <c r="AD141" s="342"/>
      <c r="AE141" s="342"/>
      <c r="AF141" s="342"/>
      <c r="AG141" s="342"/>
      <c r="AH141" s="342"/>
      <c r="AI141" s="342"/>
      <c r="AJ141" s="33"/>
      <c r="AK141" s="33"/>
      <c r="AL141" s="33"/>
    </row>
    <row r="142" spans="1:38" s="9" customFormat="1" ht="15.9" customHeight="1" x14ac:dyDescent="0.25">
      <c r="A142" s="127"/>
      <c r="B142" s="128"/>
      <c r="C142" s="129"/>
      <c r="D142" s="129"/>
      <c r="E142" s="129"/>
      <c r="F142" s="129"/>
      <c r="G142" s="129"/>
      <c r="H142" s="129"/>
      <c r="I142" s="129"/>
      <c r="J142" s="129"/>
      <c r="K142" s="129"/>
      <c r="L142" s="129"/>
      <c r="M142" s="129"/>
      <c r="N142" s="129"/>
      <c r="O142" s="129"/>
      <c r="P142" s="151" t="s">
        <v>173</v>
      </c>
      <c r="Q142" s="152"/>
      <c r="R142" s="152"/>
      <c r="S142" s="153"/>
      <c r="T142" s="154"/>
      <c r="U142" s="154"/>
      <c r="V142" s="151"/>
      <c r="W142" s="152"/>
      <c r="X142" s="152"/>
      <c r="Y142" s="147"/>
      <c r="Z142" s="26"/>
      <c r="AA142" s="26"/>
      <c r="AB142" s="354"/>
      <c r="AC142" s="343"/>
      <c r="AD142" s="343"/>
      <c r="AE142" s="343"/>
      <c r="AF142" s="343"/>
      <c r="AG142" s="343"/>
      <c r="AH142" s="343"/>
      <c r="AI142" s="343"/>
      <c r="AJ142" s="26"/>
      <c r="AK142" s="26"/>
      <c r="AL142" s="26"/>
    </row>
    <row r="143" spans="1:38" s="9" customFormat="1" ht="15.9" customHeight="1" x14ac:dyDescent="0.25">
      <c r="A143" s="137"/>
      <c r="B143" s="194"/>
      <c r="C143" s="1005" t="s">
        <v>358</v>
      </c>
      <c r="D143" s="1011"/>
      <c r="E143" s="1011"/>
      <c r="F143" s="1011"/>
      <c r="G143" s="1011"/>
      <c r="H143" s="1011"/>
      <c r="I143" s="1011"/>
      <c r="J143" s="1011"/>
      <c r="K143" s="1011"/>
      <c r="L143" s="1011"/>
      <c r="M143" s="1011"/>
      <c r="N143" s="1011"/>
      <c r="O143" s="1012"/>
      <c r="P143" s="965" t="s">
        <v>133</v>
      </c>
      <c r="Q143" s="925"/>
      <c r="R143" s="925"/>
      <c r="S143" s="965" t="s">
        <v>134</v>
      </c>
      <c r="T143" s="925"/>
      <c r="U143" s="925"/>
      <c r="V143" s="961" t="s">
        <v>106</v>
      </c>
      <c r="W143" s="911"/>
      <c r="X143" s="912"/>
      <c r="Y143" s="138"/>
      <c r="Z143" s="26"/>
      <c r="AA143" s="26"/>
      <c r="AB143" s="354"/>
      <c r="AC143" s="343"/>
      <c r="AD143" s="343"/>
      <c r="AE143" s="343"/>
      <c r="AF143" s="343"/>
      <c r="AG143" s="343"/>
      <c r="AH143" s="343"/>
      <c r="AI143" s="343"/>
      <c r="AJ143" s="26"/>
      <c r="AK143" s="26"/>
      <c r="AL143" s="26"/>
    </row>
    <row r="144" spans="1:38" s="9" customFormat="1" ht="15.9" customHeight="1" x14ac:dyDescent="0.25">
      <c r="A144" s="137"/>
      <c r="B144" s="201"/>
      <c r="C144" s="112" t="s">
        <v>345</v>
      </c>
      <c r="D144" s="270"/>
      <c r="E144" s="270"/>
      <c r="F144" s="270"/>
      <c r="G144" s="270"/>
      <c r="H144" s="270"/>
      <c r="I144" s="270"/>
      <c r="J144" s="270"/>
      <c r="K144" s="270"/>
      <c r="L144" s="270"/>
      <c r="M144" s="270"/>
      <c r="N144" s="270"/>
      <c r="O144" s="271"/>
      <c r="P144" s="962"/>
      <c r="Q144" s="963"/>
      <c r="R144" s="964"/>
      <c r="S144" s="966"/>
      <c r="T144" s="967"/>
      <c r="U144" s="967"/>
      <c r="V144" s="966"/>
      <c r="W144" s="967"/>
      <c r="X144" s="1013"/>
      <c r="Y144" s="138"/>
      <c r="Z144" s="26"/>
      <c r="AA144" s="26"/>
      <c r="AB144" s="354"/>
      <c r="AC144" s="343"/>
      <c r="AD144" s="343"/>
      <c r="AE144" s="343"/>
      <c r="AF144" s="343"/>
      <c r="AG144" s="343"/>
      <c r="AH144" s="343"/>
      <c r="AI144" s="343"/>
      <c r="AJ144" s="26"/>
      <c r="AK144" s="26"/>
      <c r="AL144" s="26"/>
    </row>
    <row r="145" spans="1:38" s="9" customFormat="1" ht="15.9" customHeight="1" x14ac:dyDescent="0.25">
      <c r="A145" s="137"/>
      <c r="B145" s="201"/>
      <c r="C145" s="112" t="s">
        <v>254</v>
      </c>
      <c r="D145" s="270"/>
      <c r="E145" s="270"/>
      <c r="F145" s="270"/>
      <c r="G145" s="270"/>
      <c r="H145" s="270"/>
      <c r="I145" s="270"/>
      <c r="J145" s="270"/>
      <c r="K145" s="270"/>
      <c r="L145" s="270"/>
      <c r="M145" s="270"/>
      <c r="N145" s="270"/>
      <c r="O145" s="271"/>
      <c r="P145" s="960">
        <f>IF($B$143="x",#REF!,0)</f>
        <v>0</v>
      </c>
      <c r="Q145" s="960"/>
      <c r="R145" s="960"/>
      <c r="S145" s="960">
        <f>IF($B$143="x",#REF!,0)</f>
        <v>0</v>
      </c>
      <c r="T145" s="960"/>
      <c r="U145" s="960"/>
      <c r="V145" s="1023"/>
      <c r="W145" s="1023"/>
      <c r="X145" s="1023"/>
      <c r="Y145" s="138"/>
      <c r="Z145" s="26"/>
      <c r="AA145" s="26"/>
      <c r="AB145" s="354"/>
      <c r="AC145" s="343"/>
      <c r="AD145" s="343"/>
      <c r="AE145" s="343"/>
      <c r="AF145" s="343"/>
      <c r="AG145" s="343"/>
      <c r="AH145" s="343"/>
      <c r="AI145" s="343"/>
      <c r="AJ145" s="26"/>
      <c r="AK145" s="26"/>
      <c r="AL145" s="26"/>
    </row>
    <row r="146" spans="1:38" s="9" customFormat="1" ht="15.9" customHeight="1" x14ac:dyDescent="0.25">
      <c r="A146" s="137"/>
      <c r="B146" s="201"/>
      <c r="C146" s="112" t="s">
        <v>255</v>
      </c>
      <c r="D146" s="270"/>
      <c r="E146" s="270"/>
      <c r="F146" s="270"/>
      <c r="G146" s="270"/>
      <c r="H146" s="270"/>
      <c r="I146" s="270"/>
      <c r="J146" s="270"/>
      <c r="K146" s="270"/>
      <c r="L146" s="270"/>
      <c r="M146" s="270"/>
      <c r="N146" s="270"/>
      <c r="O146" s="271"/>
      <c r="P146" s="960">
        <f>IF($B$143="X",'Solar Hot Water'!$D$44,0)</f>
        <v>0</v>
      </c>
      <c r="Q146" s="960"/>
      <c r="R146" s="960"/>
      <c r="S146" s="960">
        <f>IF($B$143="X",'Solar Hot Water'!$D$45,0)</f>
        <v>0</v>
      </c>
      <c r="T146" s="960"/>
      <c r="U146" s="960"/>
      <c r="V146" s="960">
        <f>IF($B$143="X",'Solar Hot Water'!$D$46,0)</f>
        <v>0</v>
      </c>
      <c r="W146" s="960"/>
      <c r="X146" s="960"/>
      <c r="Y146" s="138"/>
      <c r="Z146" s="26"/>
      <c r="AA146" s="26"/>
      <c r="AB146" s="354"/>
      <c r="AC146" s="343"/>
      <c r="AD146" s="343"/>
      <c r="AE146" s="343"/>
      <c r="AF146" s="343"/>
      <c r="AG146" s="343"/>
      <c r="AH146" s="343"/>
      <c r="AI146" s="343"/>
      <c r="AJ146" s="26"/>
      <c r="AK146" s="26"/>
      <c r="AL146" s="26"/>
    </row>
    <row r="147" spans="1:38" s="9" customFormat="1" ht="15.9" customHeight="1" x14ac:dyDescent="0.25">
      <c r="A147" s="137"/>
      <c r="B147" s="201"/>
      <c r="C147" s="112" t="s">
        <v>257</v>
      </c>
      <c r="D147" s="270"/>
      <c r="E147" s="270"/>
      <c r="F147" s="270"/>
      <c r="G147" s="270"/>
      <c r="H147" s="270"/>
      <c r="I147" s="270"/>
      <c r="J147" s="270"/>
      <c r="K147" s="270"/>
      <c r="L147" s="270"/>
      <c r="M147" s="270"/>
      <c r="N147" s="270"/>
      <c r="O147" s="271"/>
      <c r="P147" s="960">
        <f>IF($B$143="X",#REF!,0)</f>
        <v>0</v>
      </c>
      <c r="Q147" s="960"/>
      <c r="R147" s="960"/>
      <c r="S147" s="960">
        <f>IF($B$143="X",#REF!,0)</f>
        <v>0</v>
      </c>
      <c r="T147" s="960"/>
      <c r="U147" s="960"/>
      <c r="V147" s="960">
        <f>IF($B$143="X",#REF!,0)</f>
        <v>0</v>
      </c>
      <c r="W147" s="960"/>
      <c r="X147" s="960"/>
      <c r="Y147" s="138"/>
      <c r="Z147" s="26"/>
      <c r="AA147" s="26"/>
      <c r="AB147" s="354"/>
      <c r="AC147" s="343"/>
      <c r="AD147" s="343"/>
      <c r="AE147" s="343"/>
      <c r="AF147" s="343"/>
      <c r="AG147" s="343"/>
      <c r="AH147" s="343"/>
      <c r="AI147" s="343"/>
      <c r="AJ147" s="26"/>
      <c r="AK147" s="26"/>
      <c r="AL147" s="26"/>
    </row>
    <row r="148" spans="1:38" s="9" customFormat="1" ht="15.9" customHeight="1" x14ac:dyDescent="0.25">
      <c r="A148" s="137"/>
      <c r="B148" s="201"/>
      <c r="C148" s="139" t="s">
        <v>178</v>
      </c>
      <c r="D148" s="272"/>
      <c r="E148" s="272"/>
      <c r="F148" s="272"/>
      <c r="G148" s="272"/>
      <c r="H148" s="272"/>
      <c r="I148" s="272"/>
      <c r="J148" s="272"/>
      <c r="K148" s="272"/>
      <c r="L148" s="272"/>
      <c r="M148" s="272"/>
      <c r="N148" s="272"/>
      <c r="O148" s="287"/>
      <c r="P148" s="1008">
        <f>P144-P145-P146-P147</f>
        <v>0</v>
      </c>
      <c r="Q148" s="1009"/>
      <c r="R148" s="1010"/>
      <c r="S148" s="985">
        <f>S144-S145-S146-S147</f>
        <v>0</v>
      </c>
      <c r="T148" s="986"/>
      <c r="U148" s="987"/>
      <c r="V148" s="985">
        <f>V144-V145-V146-V147</f>
        <v>0</v>
      </c>
      <c r="W148" s="986"/>
      <c r="X148" s="987"/>
      <c r="Y148" s="138"/>
      <c r="Z148" s="26"/>
      <c r="AA148" s="26"/>
      <c r="AB148" s="354"/>
      <c r="AC148" s="343"/>
      <c r="AD148" s="343"/>
      <c r="AE148" s="343"/>
      <c r="AF148" s="343"/>
      <c r="AG148" s="343"/>
      <c r="AH148" s="343"/>
      <c r="AI148" s="343"/>
      <c r="AJ148" s="26"/>
      <c r="AK148" s="26"/>
      <c r="AL148" s="26"/>
    </row>
    <row r="149" spans="1:38" s="9" customFormat="1" ht="15.9" customHeight="1" x14ac:dyDescent="0.25">
      <c r="A149" s="137"/>
      <c r="B149" s="284"/>
      <c r="C149" s="140"/>
      <c r="D149" s="289"/>
      <c r="E149" s="289"/>
      <c r="F149" s="289"/>
      <c r="G149" s="289"/>
      <c r="H149" s="289"/>
      <c r="I149" s="289"/>
      <c r="J149" s="289"/>
      <c r="K149" s="289"/>
      <c r="L149" s="289"/>
      <c r="M149" s="289"/>
      <c r="N149" s="289"/>
      <c r="O149" s="289"/>
      <c r="P149" s="121"/>
      <c r="Q149" s="121"/>
      <c r="R149" s="121"/>
      <c r="S149" s="120"/>
      <c r="T149" s="120"/>
      <c r="U149" s="120"/>
      <c r="V149" s="120"/>
      <c r="W149" s="120"/>
      <c r="X149" s="120"/>
      <c r="Y149" s="138"/>
      <c r="Z149" s="26"/>
      <c r="AA149" s="26"/>
      <c r="AB149" s="354"/>
      <c r="AC149" s="343"/>
      <c r="AD149" s="343"/>
      <c r="AE149" s="343"/>
      <c r="AF149" s="343"/>
      <c r="AG149" s="343"/>
      <c r="AH149" s="343"/>
      <c r="AI149" s="343"/>
      <c r="AJ149" s="26"/>
      <c r="AK149" s="26"/>
      <c r="AL149" s="26"/>
    </row>
    <row r="150" spans="1:38" s="9" customFormat="1" ht="15.9" customHeight="1" x14ac:dyDescent="0.25">
      <c r="A150" s="137"/>
      <c r="B150" s="26"/>
      <c r="C150" s="1000" t="s">
        <v>216</v>
      </c>
      <c r="D150" s="961"/>
      <c r="E150" s="961"/>
      <c r="F150" s="961"/>
      <c r="G150" s="961"/>
      <c r="H150" s="961"/>
      <c r="I150" s="961"/>
      <c r="J150" s="961"/>
      <c r="K150" s="961"/>
      <c r="L150" s="961"/>
      <c r="M150" s="961"/>
      <c r="N150" s="961"/>
      <c r="O150" s="1001"/>
      <c r="P150" s="120"/>
      <c r="Q150" s="120"/>
      <c r="R150" s="120"/>
      <c r="S150" s="121"/>
      <c r="T150" s="121"/>
      <c r="U150" s="121"/>
      <c r="V150" s="120"/>
      <c r="W150" s="120"/>
      <c r="X150" s="120"/>
      <c r="Y150" s="138"/>
      <c r="Z150" s="26"/>
      <c r="AA150" s="26"/>
      <c r="AB150" s="354"/>
      <c r="AC150" s="343"/>
      <c r="AD150" s="343"/>
      <c r="AE150" s="343"/>
      <c r="AF150" s="343"/>
      <c r="AG150" s="343"/>
      <c r="AH150" s="343"/>
      <c r="AI150" s="343"/>
      <c r="AJ150" s="26"/>
      <c r="AK150" s="26"/>
      <c r="AL150" s="26"/>
    </row>
    <row r="151" spans="1:38" s="9" customFormat="1" ht="15.9" customHeight="1" x14ac:dyDescent="0.25">
      <c r="A151" s="155"/>
      <c r="B151" s="193"/>
      <c r="C151" s="275" t="s">
        <v>218</v>
      </c>
      <c r="D151" s="275"/>
      <c r="E151" s="275"/>
      <c r="F151" s="275"/>
      <c r="G151" s="269"/>
      <c r="H151" s="270"/>
      <c r="I151" s="270"/>
      <c r="J151" s="270"/>
      <c r="K151" s="270"/>
      <c r="L151" s="270"/>
      <c r="M151" s="270"/>
      <c r="N151" s="270"/>
      <c r="O151" s="271"/>
      <c r="P151" s="110"/>
      <c r="Q151" s="110"/>
      <c r="R151" s="110"/>
      <c r="S151" s="109"/>
      <c r="T151" s="108"/>
      <c r="U151" s="108"/>
      <c r="V151" s="111"/>
      <c r="W151" s="111"/>
      <c r="X151" s="111"/>
      <c r="Y151" s="138"/>
      <c r="Z151" s="26"/>
      <c r="AA151" s="26"/>
      <c r="AB151" s="354"/>
      <c r="AC151" s="343"/>
      <c r="AD151" s="343"/>
      <c r="AE151" s="343"/>
      <c r="AF151" s="343"/>
      <c r="AG151" s="343"/>
      <c r="AH151" s="343"/>
      <c r="AI151" s="343"/>
      <c r="AJ151" s="26"/>
      <c r="AK151" s="26"/>
      <c r="AL151" s="26"/>
    </row>
    <row r="152" spans="1:38" s="9" customFormat="1" ht="15.9" customHeight="1" x14ac:dyDescent="0.25">
      <c r="A152" s="155"/>
      <c r="B152" s="193"/>
      <c r="C152" s="275" t="s">
        <v>218</v>
      </c>
      <c r="D152" s="275"/>
      <c r="E152" s="275"/>
      <c r="F152" s="275"/>
      <c r="G152" s="269"/>
      <c r="H152" s="270"/>
      <c r="I152" s="270"/>
      <c r="J152" s="270"/>
      <c r="K152" s="270"/>
      <c r="L152" s="270"/>
      <c r="M152" s="270"/>
      <c r="N152" s="270"/>
      <c r="O152" s="271"/>
      <c r="P152" s="110"/>
      <c r="Q152" s="110"/>
      <c r="R152" s="110"/>
      <c r="S152" s="109"/>
      <c r="T152" s="108"/>
      <c r="U152" s="108"/>
      <c r="V152" s="111"/>
      <c r="W152" s="111"/>
      <c r="X152" s="111"/>
      <c r="Y152" s="138"/>
      <c r="Z152" s="26"/>
      <c r="AA152" s="26"/>
      <c r="AB152" s="354"/>
      <c r="AC152" s="343"/>
      <c r="AD152" s="343"/>
      <c r="AE152" s="343"/>
      <c r="AF152" s="343"/>
      <c r="AG152" s="343"/>
      <c r="AH152" s="343"/>
      <c r="AI152" s="343"/>
      <c r="AJ152" s="26"/>
      <c r="AK152" s="26"/>
      <c r="AL152" s="26"/>
    </row>
    <row r="153" spans="1:38" s="9" customFormat="1" ht="15.9" customHeight="1" thickBot="1" x14ac:dyDescent="0.3">
      <c r="A153" s="156"/>
      <c r="B153" s="181"/>
      <c r="C153" s="157"/>
      <c r="D153" s="158"/>
      <c r="E153" s="158"/>
      <c r="F153" s="158"/>
      <c r="G153" s="158"/>
      <c r="H153" s="158"/>
      <c r="I153" s="158"/>
      <c r="J153" s="158"/>
      <c r="K153" s="158"/>
      <c r="L153" s="158"/>
      <c r="M153" s="158"/>
      <c r="N153" s="158"/>
      <c r="O153" s="158"/>
      <c r="P153" s="135"/>
      <c r="Q153" s="135"/>
      <c r="R153" s="135"/>
      <c r="S153" s="134"/>
      <c r="T153" s="133"/>
      <c r="U153" s="133"/>
      <c r="V153" s="136"/>
      <c r="W153" s="136"/>
      <c r="X153" s="136"/>
      <c r="Y153" s="150"/>
      <c r="Z153" s="26"/>
      <c r="AA153" s="26"/>
      <c r="AB153" s="354"/>
      <c r="AC153" s="343"/>
      <c r="AD153" s="343"/>
      <c r="AE153" s="343"/>
      <c r="AF153" s="343"/>
      <c r="AG153" s="343"/>
      <c r="AH153" s="343"/>
      <c r="AI153" s="343"/>
      <c r="AJ153" s="26"/>
      <c r="AK153" s="26"/>
      <c r="AL153" s="26"/>
    </row>
    <row r="154" spans="1:38" s="9" customFormat="1" ht="9" customHeight="1" thickBot="1" x14ac:dyDescent="0.3">
      <c r="A154" s="86"/>
      <c r="B154" s="34"/>
      <c r="C154" s="126"/>
      <c r="D154" s="274"/>
      <c r="E154" s="274"/>
      <c r="F154" s="274"/>
      <c r="G154" s="274"/>
      <c r="H154" s="274"/>
      <c r="I154" s="274"/>
      <c r="J154" s="274"/>
      <c r="K154" s="274"/>
      <c r="L154" s="274"/>
      <c r="M154" s="274"/>
      <c r="N154" s="274"/>
      <c r="O154" s="274"/>
      <c r="P154" s="110"/>
      <c r="Q154" s="110"/>
      <c r="R154" s="110"/>
      <c r="S154" s="109"/>
      <c r="T154" s="108"/>
      <c r="U154" s="108"/>
      <c r="V154" s="111"/>
      <c r="W154" s="111"/>
      <c r="X154" s="111"/>
      <c r="Y154" s="274"/>
      <c r="Z154" s="26"/>
      <c r="AA154" s="26"/>
      <c r="AB154" s="354"/>
      <c r="AC154" s="343"/>
      <c r="AD154" s="343"/>
      <c r="AE154" s="343"/>
      <c r="AF154" s="343"/>
      <c r="AG154" s="343"/>
      <c r="AH154" s="343"/>
      <c r="AI154" s="343"/>
      <c r="AJ154" s="26"/>
      <c r="AK154" s="26"/>
      <c r="AL154" s="26"/>
    </row>
    <row r="155" spans="1:38" s="9" customFormat="1" ht="15.9" customHeight="1" x14ac:dyDescent="0.25">
      <c r="A155" s="159"/>
      <c r="B155" s="128"/>
      <c r="C155" s="129"/>
      <c r="D155" s="129"/>
      <c r="E155" s="129"/>
      <c r="F155" s="129"/>
      <c r="G155" s="129"/>
      <c r="H155" s="129"/>
      <c r="I155" s="129"/>
      <c r="J155" s="129"/>
      <c r="K155" s="129"/>
      <c r="L155" s="129"/>
      <c r="M155" s="129"/>
      <c r="N155" s="129"/>
      <c r="O155" s="129"/>
      <c r="P155" s="151" t="s">
        <v>173</v>
      </c>
      <c r="Q155" s="152"/>
      <c r="R155" s="152"/>
      <c r="S155" s="153"/>
      <c r="T155" s="154"/>
      <c r="U155" s="154"/>
      <c r="V155" s="151"/>
      <c r="W155" s="152"/>
      <c r="X155" s="152"/>
      <c r="Y155" s="147"/>
      <c r="Z155" s="26"/>
      <c r="AA155" s="26"/>
      <c r="AB155" s="354"/>
      <c r="AC155" s="343"/>
      <c r="AD155" s="343"/>
      <c r="AE155" s="343"/>
      <c r="AF155" s="343"/>
      <c r="AG155" s="343"/>
      <c r="AH155" s="343"/>
      <c r="AI155" s="343"/>
      <c r="AJ155" s="26"/>
      <c r="AK155" s="26"/>
      <c r="AL155" s="26"/>
    </row>
    <row r="156" spans="1:38" s="9" customFormat="1" ht="15.9" customHeight="1" x14ac:dyDescent="0.25">
      <c r="A156" s="137"/>
      <c r="B156" s="194"/>
      <c r="C156" s="1005" t="s">
        <v>359</v>
      </c>
      <c r="D156" s="1011"/>
      <c r="E156" s="1011"/>
      <c r="F156" s="1011"/>
      <c r="G156" s="1011"/>
      <c r="H156" s="1011"/>
      <c r="I156" s="1011"/>
      <c r="J156" s="1011"/>
      <c r="K156" s="1011"/>
      <c r="L156" s="1011"/>
      <c r="M156" s="1011"/>
      <c r="N156" s="1011"/>
      <c r="O156" s="1012"/>
      <c r="P156" s="965" t="s">
        <v>133</v>
      </c>
      <c r="Q156" s="925"/>
      <c r="R156" s="925"/>
      <c r="S156" s="965" t="s">
        <v>134</v>
      </c>
      <c r="T156" s="925"/>
      <c r="U156" s="925"/>
      <c r="V156" s="961" t="s">
        <v>106</v>
      </c>
      <c r="W156" s="911"/>
      <c r="X156" s="912"/>
      <c r="Y156" s="138"/>
      <c r="Z156" s="26"/>
      <c r="AA156" s="26"/>
      <c r="AB156" s="354"/>
      <c r="AC156" s="343"/>
      <c r="AD156" s="343"/>
      <c r="AE156" s="343"/>
      <c r="AF156" s="343"/>
      <c r="AG156" s="343"/>
      <c r="AH156" s="343"/>
      <c r="AI156" s="343"/>
      <c r="AJ156" s="26"/>
      <c r="AK156" s="26"/>
      <c r="AL156" s="26"/>
    </row>
    <row r="157" spans="1:38" s="9" customFormat="1" ht="15.9" customHeight="1" x14ac:dyDescent="0.25">
      <c r="A157" s="137"/>
      <c r="B157" s="201"/>
      <c r="C157" s="112" t="s">
        <v>345</v>
      </c>
      <c r="D157" s="270"/>
      <c r="E157" s="270"/>
      <c r="F157" s="270"/>
      <c r="G157" s="270"/>
      <c r="H157" s="270"/>
      <c r="I157" s="270"/>
      <c r="J157" s="270"/>
      <c r="K157" s="270"/>
      <c r="L157" s="270"/>
      <c r="M157" s="270"/>
      <c r="N157" s="270"/>
      <c r="O157" s="271"/>
      <c r="P157" s="962"/>
      <c r="Q157" s="963"/>
      <c r="R157" s="964"/>
      <c r="S157" s="966"/>
      <c r="T157" s="967"/>
      <c r="U157" s="967"/>
      <c r="V157" s="966"/>
      <c r="W157" s="967"/>
      <c r="X157" s="1013"/>
      <c r="Y157" s="138"/>
      <c r="Z157" s="26"/>
      <c r="AA157" s="26"/>
      <c r="AB157" s="354"/>
      <c r="AC157" s="343"/>
      <c r="AD157" s="343"/>
      <c r="AE157" s="343"/>
      <c r="AF157" s="343"/>
      <c r="AG157" s="343"/>
      <c r="AH157" s="343"/>
      <c r="AI157" s="343"/>
      <c r="AJ157" s="26"/>
      <c r="AK157" s="26"/>
      <c r="AL157" s="26"/>
    </row>
    <row r="158" spans="1:38" s="9" customFormat="1" ht="15.9" customHeight="1" x14ac:dyDescent="0.25">
      <c r="A158" s="137"/>
      <c r="B158" s="201"/>
      <c r="C158" s="112" t="s">
        <v>254</v>
      </c>
      <c r="D158" s="270"/>
      <c r="E158" s="270"/>
      <c r="F158" s="270"/>
      <c r="G158" s="270"/>
      <c r="H158" s="270"/>
      <c r="I158" s="270"/>
      <c r="J158" s="270"/>
      <c r="K158" s="270"/>
      <c r="L158" s="270"/>
      <c r="M158" s="270"/>
      <c r="N158" s="270"/>
      <c r="O158" s="271"/>
      <c r="P158" s="960">
        <f>IF($B$156="x",#REF!,0)</f>
        <v>0</v>
      </c>
      <c r="Q158" s="960"/>
      <c r="R158" s="960"/>
      <c r="S158" s="960">
        <f>IF($B$156="x",#REF!,0)</f>
        <v>0</v>
      </c>
      <c r="T158" s="960"/>
      <c r="U158" s="960"/>
      <c r="V158" s="1023"/>
      <c r="W158" s="1023"/>
      <c r="X158" s="1023"/>
      <c r="Y158" s="138"/>
      <c r="Z158" s="26"/>
      <c r="AA158" s="26"/>
      <c r="AB158" s="354"/>
      <c r="AC158" s="343"/>
      <c r="AD158" s="343"/>
      <c r="AE158" s="343"/>
      <c r="AF158" s="343"/>
      <c r="AG158" s="343"/>
      <c r="AH158" s="343"/>
      <c r="AI158" s="343"/>
      <c r="AJ158" s="26"/>
      <c r="AK158" s="26"/>
      <c r="AL158" s="26"/>
    </row>
    <row r="159" spans="1:38" s="9" customFormat="1" ht="15.9" customHeight="1" x14ac:dyDescent="0.25">
      <c r="A159" s="137"/>
      <c r="B159" s="201"/>
      <c r="C159" s="112" t="s">
        <v>255</v>
      </c>
      <c r="D159" s="270"/>
      <c r="E159" s="270"/>
      <c r="F159" s="270"/>
      <c r="G159" s="270"/>
      <c r="H159" s="270"/>
      <c r="I159" s="270"/>
      <c r="J159" s="270"/>
      <c r="K159" s="270"/>
      <c r="L159" s="270"/>
      <c r="M159" s="270"/>
      <c r="N159" s="270"/>
      <c r="O159" s="271"/>
      <c r="P159" s="960">
        <f>IF($B$156="X",'Solar Hot Water'!$D$44,0)</f>
        <v>0</v>
      </c>
      <c r="Q159" s="960"/>
      <c r="R159" s="960"/>
      <c r="S159" s="960">
        <f>IF($B$156="X",'Solar Hot Water'!$D$45,0)</f>
        <v>0</v>
      </c>
      <c r="T159" s="960"/>
      <c r="U159" s="960"/>
      <c r="V159" s="960">
        <f>IF($B$156="X",'Solar Hot Water'!$D$46,0)</f>
        <v>0</v>
      </c>
      <c r="W159" s="960"/>
      <c r="X159" s="960"/>
      <c r="Y159" s="138"/>
      <c r="Z159" s="26"/>
      <c r="AA159" s="26"/>
      <c r="AB159" s="354"/>
      <c r="AC159" s="343"/>
      <c r="AD159" s="343"/>
      <c r="AE159" s="343"/>
      <c r="AF159" s="343"/>
      <c r="AG159" s="343"/>
      <c r="AH159" s="343"/>
      <c r="AI159" s="343"/>
      <c r="AJ159" s="26"/>
      <c r="AK159" s="26"/>
      <c r="AL159" s="26"/>
    </row>
    <row r="160" spans="1:38" s="9" customFormat="1" ht="15.9" customHeight="1" x14ac:dyDescent="0.25">
      <c r="A160" s="137"/>
      <c r="B160" s="201"/>
      <c r="C160" s="112" t="s">
        <v>256</v>
      </c>
      <c r="D160" s="270"/>
      <c r="E160" s="270"/>
      <c r="F160" s="270"/>
      <c r="G160" s="270"/>
      <c r="H160" s="270"/>
      <c r="I160" s="270"/>
      <c r="J160" s="270"/>
      <c r="K160" s="270"/>
      <c r="L160" s="270"/>
      <c r="M160" s="270"/>
      <c r="N160" s="270"/>
      <c r="O160" s="271"/>
      <c r="P160" s="960">
        <f>IF($B$156="X",#REF!,0)</f>
        <v>0</v>
      </c>
      <c r="Q160" s="960"/>
      <c r="R160" s="960"/>
      <c r="S160" s="960">
        <f>IF($B$156="X",#REF!,0)</f>
        <v>0</v>
      </c>
      <c r="T160" s="960"/>
      <c r="U160" s="960"/>
      <c r="V160" s="960">
        <f>IF($B$156="X",#REF!,0)</f>
        <v>0</v>
      </c>
      <c r="W160" s="960"/>
      <c r="X160" s="960"/>
      <c r="Y160" s="138"/>
      <c r="Z160" s="26"/>
      <c r="AA160" s="26"/>
      <c r="AB160" s="354"/>
      <c r="AC160" s="343"/>
      <c r="AD160" s="343"/>
      <c r="AE160" s="343"/>
      <c r="AF160" s="343"/>
      <c r="AG160" s="343"/>
      <c r="AH160" s="343"/>
      <c r="AI160" s="343"/>
      <c r="AJ160" s="26"/>
      <c r="AK160" s="26"/>
      <c r="AL160" s="26"/>
    </row>
    <row r="161" spans="1:38" s="9" customFormat="1" ht="15.9" customHeight="1" x14ac:dyDescent="0.25">
      <c r="A161" s="137"/>
      <c r="B161" s="201"/>
      <c r="C161" s="113" t="s">
        <v>178</v>
      </c>
      <c r="D161" s="270"/>
      <c r="E161" s="270"/>
      <c r="F161" s="270"/>
      <c r="G161" s="270"/>
      <c r="H161" s="270"/>
      <c r="I161" s="270"/>
      <c r="J161" s="270"/>
      <c r="K161" s="270"/>
      <c r="L161" s="270"/>
      <c r="M161" s="270"/>
      <c r="N161" s="270"/>
      <c r="O161" s="271"/>
      <c r="P161" s="1008">
        <f>P157-P158-P159-P160</f>
        <v>0</v>
      </c>
      <c r="Q161" s="1009"/>
      <c r="R161" s="1010"/>
      <c r="S161" s="985">
        <f>S157-S158-S159-S160</f>
        <v>0</v>
      </c>
      <c r="T161" s="986"/>
      <c r="U161" s="987"/>
      <c r="V161" s="985">
        <f>V157-V158-V159-V160</f>
        <v>0</v>
      </c>
      <c r="W161" s="986"/>
      <c r="X161" s="987"/>
      <c r="Y161" s="138"/>
      <c r="Z161" s="26"/>
      <c r="AA161" s="26"/>
      <c r="AB161" s="354"/>
      <c r="AC161" s="343"/>
      <c r="AD161" s="343"/>
      <c r="AE161" s="343"/>
      <c r="AF161" s="343"/>
      <c r="AG161" s="343"/>
      <c r="AH161" s="343"/>
      <c r="AI161" s="343"/>
      <c r="AJ161" s="26"/>
      <c r="AK161" s="26"/>
      <c r="AL161" s="26"/>
    </row>
    <row r="162" spans="1:38" s="9" customFormat="1" ht="15.9" customHeight="1" x14ac:dyDescent="0.25">
      <c r="A162" s="137"/>
      <c r="B162" s="284"/>
      <c r="C162" s="140"/>
      <c r="D162" s="289"/>
      <c r="E162" s="289"/>
      <c r="F162" s="289"/>
      <c r="G162" s="289"/>
      <c r="H162" s="289"/>
      <c r="I162" s="289"/>
      <c r="J162" s="289"/>
      <c r="K162" s="289"/>
      <c r="L162" s="289"/>
      <c r="M162" s="289"/>
      <c r="N162" s="289"/>
      <c r="O162" s="289"/>
      <c r="P162" s="121"/>
      <c r="Q162" s="121"/>
      <c r="R162" s="121"/>
      <c r="S162" s="120"/>
      <c r="T162" s="120"/>
      <c r="U162" s="120"/>
      <c r="V162" s="120"/>
      <c r="W162" s="120"/>
      <c r="X162" s="120"/>
      <c r="Y162" s="138"/>
      <c r="Z162" s="26"/>
      <c r="AA162" s="26"/>
      <c r="AB162" s="354"/>
      <c r="AC162" s="343"/>
      <c r="AD162" s="343"/>
      <c r="AE162" s="343"/>
      <c r="AF162" s="343"/>
      <c r="AG162" s="343"/>
      <c r="AH162" s="343"/>
      <c r="AI162" s="343"/>
      <c r="AJ162" s="26"/>
      <c r="AK162" s="26"/>
      <c r="AL162" s="26"/>
    </row>
    <row r="163" spans="1:38" s="9" customFormat="1" ht="15.9" customHeight="1" x14ac:dyDescent="0.25">
      <c r="A163" s="137"/>
      <c r="B163" s="26"/>
      <c r="C163" s="1000" t="s">
        <v>215</v>
      </c>
      <c r="D163" s="961"/>
      <c r="E163" s="961"/>
      <c r="F163" s="961"/>
      <c r="G163" s="961"/>
      <c r="H163" s="961"/>
      <c r="I163" s="961"/>
      <c r="J163" s="961"/>
      <c r="K163" s="961"/>
      <c r="L163" s="961"/>
      <c r="M163" s="961"/>
      <c r="N163" s="961"/>
      <c r="O163" s="1001"/>
      <c r="P163" s="120"/>
      <c r="Q163" s="120"/>
      <c r="R163" s="120"/>
      <c r="S163" s="121"/>
      <c r="T163" s="121"/>
      <c r="U163" s="121"/>
      <c r="V163" s="120"/>
      <c r="W163" s="120"/>
      <c r="X163" s="120"/>
      <c r="Y163" s="138"/>
      <c r="Z163" s="26"/>
      <c r="AA163" s="26"/>
      <c r="AB163" s="354"/>
      <c r="AC163" s="343"/>
      <c r="AD163" s="343"/>
      <c r="AE163" s="343"/>
      <c r="AF163" s="343"/>
      <c r="AG163" s="343"/>
      <c r="AH163" s="343"/>
      <c r="AI163" s="343"/>
      <c r="AJ163" s="26"/>
      <c r="AK163" s="26"/>
      <c r="AL163" s="26"/>
    </row>
    <row r="164" spans="1:38" s="9" customFormat="1" ht="15.9" customHeight="1" x14ac:dyDescent="0.25">
      <c r="A164" s="137"/>
      <c r="B164" s="193"/>
      <c r="C164" s="275" t="s">
        <v>218</v>
      </c>
      <c r="D164" s="275"/>
      <c r="E164" s="275"/>
      <c r="F164" s="275"/>
      <c r="G164" s="269"/>
      <c r="H164" s="270"/>
      <c r="I164" s="270"/>
      <c r="J164" s="270"/>
      <c r="K164" s="270"/>
      <c r="L164" s="270"/>
      <c r="M164" s="270"/>
      <c r="N164" s="270"/>
      <c r="O164" s="271"/>
      <c r="P164" s="110"/>
      <c r="Q164" s="110"/>
      <c r="R164" s="110"/>
      <c r="S164" s="109"/>
      <c r="T164" s="108"/>
      <c r="U164" s="108"/>
      <c r="V164" s="111"/>
      <c r="W164" s="111"/>
      <c r="X164" s="111"/>
      <c r="Y164" s="138"/>
      <c r="Z164" s="26"/>
      <c r="AA164" s="26"/>
      <c r="AB164" s="354"/>
      <c r="AC164" s="343"/>
      <c r="AD164" s="343"/>
      <c r="AE164" s="343"/>
      <c r="AF164" s="343"/>
      <c r="AG164" s="343"/>
      <c r="AH164" s="343"/>
      <c r="AI164" s="343"/>
      <c r="AJ164" s="26"/>
      <c r="AK164" s="26"/>
      <c r="AL164" s="26"/>
    </row>
    <row r="165" spans="1:38" s="9" customFormat="1" ht="15.9" customHeight="1" x14ac:dyDescent="0.25">
      <c r="A165" s="137"/>
      <c r="B165" s="193"/>
      <c r="C165" s="275" t="s">
        <v>218</v>
      </c>
      <c r="D165" s="275"/>
      <c r="E165" s="275"/>
      <c r="F165" s="275"/>
      <c r="G165" s="269"/>
      <c r="H165" s="270"/>
      <c r="I165" s="270"/>
      <c r="J165" s="270"/>
      <c r="K165" s="270"/>
      <c r="L165" s="270"/>
      <c r="M165" s="270"/>
      <c r="N165" s="270"/>
      <c r="O165" s="271"/>
      <c r="P165" s="110"/>
      <c r="Q165" s="110"/>
      <c r="R165" s="110"/>
      <c r="S165" s="109"/>
      <c r="T165" s="108"/>
      <c r="U165" s="108"/>
      <c r="V165" s="111"/>
      <c r="W165" s="111"/>
      <c r="X165" s="111"/>
      <c r="Y165" s="138"/>
      <c r="Z165" s="26"/>
      <c r="AA165" s="26"/>
      <c r="AB165" s="354"/>
      <c r="AC165" s="343"/>
      <c r="AD165" s="343"/>
      <c r="AE165" s="343"/>
      <c r="AF165" s="343"/>
      <c r="AG165" s="343"/>
      <c r="AH165" s="343"/>
      <c r="AI165" s="343"/>
      <c r="AJ165" s="26"/>
      <c r="AK165" s="26"/>
      <c r="AL165" s="26"/>
    </row>
    <row r="166" spans="1:38" s="9" customFormat="1" ht="15.9" customHeight="1" x14ac:dyDescent="0.25">
      <c r="A166" s="137"/>
      <c r="B166" s="193"/>
      <c r="C166" s="275" t="s">
        <v>218</v>
      </c>
      <c r="D166" s="275"/>
      <c r="E166" s="275"/>
      <c r="F166" s="275"/>
      <c r="G166" s="269"/>
      <c r="H166" s="270"/>
      <c r="I166" s="270"/>
      <c r="J166" s="270"/>
      <c r="K166" s="270"/>
      <c r="L166" s="270"/>
      <c r="M166" s="270"/>
      <c r="N166" s="270"/>
      <c r="O166" s="271"/>
      <c r="P166" s="110"/>
      <c r="Q166" s="110"/>
      <c r="R166" s="110"/>
      <c r="S166" s="109"/>
      <c r="T166" s="108"/>
      <c r="U166" s="108"/>
      <c r="V166" s="111"/>
      <c r="W166" s="111"/>
      <c r="X166" s="111"/>
      <c r="Y166" s="138"/>
      <c r="Z166" s="26"/>
      <c r="AA166" s="26"/>
      <c r="AB166" s="354"/>
      <c r="AC166" s="343"/>
      <c r="AD166" s="343"/>
      <c r="AE166" s="343"/>
      <c r="AF166" s="343"/>
      <c r="AG166" s="343"/>
      <c r="AH166" s="343"/>
      <c r="AI166" s="343"/>
      <c r="AJ166" s="26"/>
      <c r="AK166" s="26"/>
      <c r="AL166" s="26"/>
    </row>
    <row r="167" spans="1:38" s="9" customFormat="1" ht="15.9" customHeight="1" thickBot="1" x14ac:dyDescent="0.3">
      <c r="A167" s="130"/>
      <c r="B167" s="183"/>
      <c r="C167" s="158"/>
      <c r="D167" s="158"/>
      <c r="E167" s="158"/>
      <c r="F167" s="158"/>
      <c r="G167" s="158"/>
      <c r="H167" s="158"/>
      <c r="I167" s="158"/>
      <c r="J167" s="158"/>
      <c r="K167" s="158"/>
      <c r="L167" s="158"/>
      <c r="M167" s="158"/>
      <c r="N167" s="158"/>
      <c r="O167" s="158"/>
      <c r="P167" s="135"/>
      <c r="Q167" s="135"/>
      <c r="R167" s="135"/>
      <c r="S167" s="134"/>
      <c r="T167" s="133"/>
      <c r="U167" s="133"/>
      <c r="V167" s="136"/>
      <c r="W167" s="136"/>
      <c r="X167" s="136"/>
      <c r="Y167" s="150"/>
      <c r="Z167" s="26"/>
      <c r="AA167" s="26"/>
      <c r="AB167" s="354"/>
      <c r="AC167" s="343"/>
      <c r="AD167" s="343"/>
      <c r="AE167" s="343"/>
      <c r="AF167" s="343"/>
      <c r="AG167" s="343"/>
      <c r="AH167" s="343"/>
      <c r="AI167" s="343"/>
      <c r="AJ167" s="26"/>
      <c r="AK167" s="26"/>
      <c r="AL167" s="26"/>
    </row>
    <row r="168" spans="1:38" s="9" customFormat="1" ht="15.75" customHeight="1" x14ac:dyDescent="0.25">
      <c r="A168" s="274"/>
      <c r="B168" s="107"/>
      <c r="C168" s="274"/>
      <c r="D168" s="207"/>
      <c r="E168" s="274"/>
      <c r="F168" s="274"/>
      <c r="G168" s="274"/>
      <c r="H168" s="274"/>
      <c r="I168" s="274"/>
      <c r="J168" s="274"/>
      <c r="K168" s="274"/>
      <c r="L168" s="274"/>
      <c r="M168" s="274"/>
      <c r="N168" s="274"/>
      <c r="O168" s="274"/>
      <c r="P168" s="110"/>
      <c r="Q168" s="110"/>
      <c r="R168" s="110"/>
      <c r="S168" s="109"/>
      <c r="T168" s="108"/>
      <c r="U168" s="108"/>
      <c r="V168" s="111"/>
      <c r="W168" s="111"/>
      <c r="X168" s="111"/>
      <c r="Y168" s="274"/>
      <c r="Z168" s="26"/>
      <c r="AA168" s="26"/>
      <c r="AB168" s="354"/>
      <c r="AC168" s="343"/>
      <c r="AD168" s="343"/>
      <c r="AE168" s="343"/>
      <c r="AF168" s="343"/>
      <c r="AG168" s="343"/>
      <c r="AH168" s="343"/>
      <c r="AI168" s="343"/>
      <c r="AJ168" s="26"/>
      <c r="AK168" s="26"/>
      <c r="AL168" s="26"/>
    </row>
    <row r="169" spans="1:38" s="9" customFormat="1" ht="15.75" customHeight="1" x14ac:dyDescent="0.25">
      <c r="A169" s="415"/>
      <c r="B169" s="107"/>
      <c r="C169" s="415"/>
      <c r="D169" s="207"/>
      <c r="E169" s="415"/>
      <c r="F169" s="415"/>
      <c r="G169" s="415"/>
      <c r="H169" s="415"/>
      <c r="I169" s="415"/>
      <c r="J169" s="415"/>
      <c r="K169" s="415"/>
      <c r="L169" s="415"/>
      <c r="M169" s="415"/>
      <c r="N169" s="415"/>
      <c r="O169" s="415"/>
      <c r="P169" s="110"/>
      <c r="Q169" s="110"/>
      <c r="R169" s="110"/>
      <c r="S169" s="109"/>
      <c r="T169" s="108"/>
      <c r="U169" s="108"/>
      <c r="V169" s="111"/>
      <c r="W169" s="111"/>
      <c r="X169" s="111"/>
      <c r="Y169" s="415"/>
      <c r="Z169" s="26"/>
      <c r="AA169" s="26"/>
      <c r="AB169" s="354"/>
      <c r="AC169" s="343"/>
      <c r="AD169" s="343"/>
      <c r="AE169" s="343"/>
      <c r="AF169" s="343"/>
      <c r="AG169" s="343"/>
      <c r="AH169" s="343"/>
      <c r="AI169" s="343"/>
      <c r="AJ169" s="26"/>
      <c r="AK169" s="26"/>
      <c r="AL169" s="26"/>
    </row>
    <row r="170" spans="1:38" s="9" customFormat="1" ht="15.75" customHeight="1" thickBot="1" x14ac:dyDescent="0.3">
      <c r="A170" s="415"/>
      <c r="B170" s="107"/>
      <c r="C170" s="415"/>
      <c r="D170" s="207"/>
      <c r="E170" s="415"/>
      <c r="F170" s="415"/>
      <c r="G170" s="415"/>
      <c r="H170" s="415"/>
      <c r="I170" s="415"/>
      <c r="J170" s="415"/>
      <c r="K170" s="415"/>
      <c r="L170" s="415"/>
      <c r="M170" s="415"/>
      <c r="N170" s="415"/>
      <c r="O170" s="415"/>
      <c r="P170" s="110"/>
      <c r="Q170" s="110"/>
      <c r="R170" s="110"/>
      <c r="S170" s="109"/>
      <c r="T170" s="108"/>
      <c r="U170" s="108"/>
      <c r="V170" s="111"/>
      <c r="W170" s="111"/>
      <c r="X170" s="111"/>
      <c r="Y170" s="415"/>
      <c r="Z170" s="26"/>
      <c r="AA170" s="26"/>
      <c r="AB170" s="354"/>
      <c r="AC170" s="343"/>
      <c r="AD170" s="343"/>
      <c r="AE170" s="343"/>
      <c r="AF170" s="343"/>
      <c r="AG170" s="343"/>
      <c r="AH170" s="343"/>
      <c r="AI170" s="343"/>
      <c r="AJ170" s="26"/>
      <c r="AK170" s="26"/>
      <c r="AL170" s="26"/>
    </row>
    <row r="171" spans="1:38" s="9" customFormat="1" ht="15.9" customHeight="1" x14ac:dyDescent="0.25">
      <c r="A171" s="127"/>
      <c r="B171" s="128"/>
      <c r="C171" s="129"/>
      <c r="D171" s="129"/>
      <c r="E171" s="129"/>
      <c r="F171" s="129"/>
      <c r="G171" s="129"/>
      <c r="H171" s="129"/>
      <c r="I171" s="129"/>
      <c r="J171" s="129"/>
      <c r="K171" s="129"/>
      <c r="L171" s="129"/>
      <c r="M171" s="129"/>
      <c r="N171" s="129"/>
      <c r="O171" s="129"/>
      <c r="P171" s="151" t="s">
        <v>173</v>
      </c>
      <c r="Q171" s="160"/>
      <c r="R171" s="160"/>
      <c r="S171" s="160"/>
      <c r="T171" s="160"/>
      <c r="U171" s="160"/>
      <c r="V171" s="160"/>
      <c r="W171" s="160"/>
      <c r="X171" s="160"/>
      <c r="Y171" s="147"/>
      <c r="Z171" s="26"/>
      <c r="AA171" s="26"/>
      <c r="AB171" s="354"/>
      <c r="AC171" s="343"/>
      <c r="AD171" s="343"/>
      <c r="AE171" s="343"/>
      <c r="AF171" s="343"/>
      <c r="AG171" s="343"/>
      <c r="AH171" s="343"/>
      <c r="AI171" s="343"/>
      <c r="AJ171" s="26"/>
      <c r="AK171" s="26"/>
      <c r="AL171" s="26"/>
    </row>
    <row r="172" spans="1:38" s="9" customFormat="1" ht="15.9" customHeight="1" x14ac:dyDescent="0.25">
      <c r="A172" s="137"/>
      <c r="B172" s="194"/>
      <c r="C172" s="1005" t="s">
        <v>360</v>
      </c>
      <c r="D172" s="1006"/>
      <c r="E172" s="1006"/>
      <c r="F172" s="1006"/>
      <c r="G172" s="1006"/>
      <c r="H172" s="1006"/>
      <c r="I172" s="1006"/>
      <c r="J172" s="1006"/>
      <c r="K172" s="1006"/>
      <c r="L172" s="1006"/>
      <c r="M172" s="1006"/>
      <c r="N172" s="1006"/>
      <c r="O172" s="1007"/>
      <c r="P172" s="965" t="s">
        <v>133</v>
      </c>
      <c r="Q172" s="925"/>
      <c r="R172" s="925"/>
      <c r="S172" s="965" t="s">
        <v>134</v>
      </c>
      <c r="T172" s="925"/>
      <c r="U172" s="925"/>
      <c r="V172" s="961" t="s">
        <v>106</v>
      </c>
      <c r="W172" s="911"/>
      <c r="X172" s="912"/>
      <c r="Y172" s="138"/>
      <c r="Z172" s="26"/>
      <c r="AA172" s="26"/>
      <c r="AB172" s="354"/>
      <c r="AC172" s="343"/>
      <c r="AD172" s="343"/>
      <c r="AE172" s="343"/>
      <c r="AF172" s="343"/>
      <c r="AG172" s="343"/>
      <c r="AH172" s="343"/>
      <c r="AI172" s="343"/>
      <c r="AJ172" s="26"/>
      <c r="AK172" s="26"/>
      <c r="AL172" s="26"/>
    </row>
    <row r="173" spans="1:38" s="9" customFormat="1" ht="15.9" customHeight="1" x14ac:dyDescent="0.25">
      <c r="A173" s="137"/>
      <c r="B173" s="201"/>
      <c r="C173" s="112" t="s">
        <v>345</v>
      </c>
      <c r="D173" s="270"/>
      <c r="E173" s="270"/>
      <c r="F173" s="270"/>
      <c r="G173" s="270"/>
      <c r="H173" s="270"/>
      <c r="I173" s="270"/>
      <c r="J173" s="270"/>
      <c r="K173" s="270"/>
      <c r="L173" s="270"/>
      <c r="M173" s="270"/>
      <c r="N173" s="270"/>
      <c r="O173" s="271"/>
      <c r="P173" s="962"/>
      <c r="Q173" s="963"/>
      <c r="R173" s="964"/>
      <c r="S173" s="966"/>
      <c r="T173" s="967"/>
      <c r="U173" s="967"/>
      <c r="V173" s="966"/>
      <c r="W173" s="967"/>
      <c r="X173" s="1013"/>
      <c r="Y173" s="1120"/>
      <c r="Z173" s="26"/>
      <c r="AA173" s="26"/>
      <c r="AB173" s="354"/>
      <c r="AC173" s="343"/>
      <c r="AD173" s="343"/>
      <c r="AE173" s="343"/>
      <c r="AF173" s="343"/>
      <c r="AG173" s="343"/>
      <c r="AH173" s="343"/>
      <c r="AI173" s="343"/>
      <c r="AJ173" s="26"/>
      <c r="AK173" s="26"/>
      <c r="AL173" s="26"/>
    </row>
    <row r="174" spans="1:38" s="9" customFormat="1" ht="15.9" customHeight="1" x14ac:dyDescent="0.25">
      <c r="A174" s="137"/>
      <c r="B174" s="201"/>
      <c r="C174" s="112" t="s">
        <v>254</v>
      </c>
      <c r="D174" s="270"/>
      <c r="E174" s="270"/>
      <c r="F174" s="270"/>
      <c r="G174" s="270"/>
      <c r="H174" s="270"/>
      <c r="I174" s="270"/>
      <c r="J174" s="270"/>
      <c r="K174" s="270"/>
      <c r="L174" s="270"/>
      <c r="M174" s="270"/>
      <c r="N174" s="270"/>
      <c r="O174" s="271"/>
      <c r="P174" s="960">
        <f>IF($B$172="x",#REF!,0)</f>
        <v>0</v>
      </c>
      <c r="Q174" s="960"/>
      <c r="R174" s="960"/>
      <c r="S174" s="960">
        <f>IF($B$172="x",#REF!,0)</f>
        <v>0</v>
      </c>
      <c r="T174" s="960"/>
      <c r="U174" s="960"/>
      <c r="V174" s="1023"/>
      <c r="W174" s="1023"/>
      <c r="X174" s="1023"/>
      <c r="Y174" s="1120"/>
      <c r="Z174" s="26"/>
      <c r="AA174" s="26"/>
      <c r="AB174" s="354"/>
      <c r="AC174" s="343"/>
      <c r="AD174" s="343"/>
      <c r="AE174" s="343"/>
      <c r="AF174" s="343"/>
      <c r="AG174" s="343"/>
      <c r="AH174" s="343"/>
      <c r="AI174" s="343"/>
      <c r="AJ174" s="26"/>
      <c r="AK174" s="26"/>
      <c r="AL174" s="26"/>
    </row>
    <row r="175" spans="1:38" s="9" customFormat="1" ht="15.9" customHeight="1" x14ac:dyDescent="0.25">
      <c r="A175" s="137"/>
      <c r="B175" s="201"/>
      <c r="C175" s="112" t="s">
        <v>255</v>
      </c>
      <c r="D175" s="270"/>
      <c r="E175" s="270"/>
      <c r="F175" s="270"/>
      <c r="G175" s="270"/>
      <c r="H175" s="270"/>
      <c r="I175" s="270"/>
      <c r="J175" s="270"/>
      <c r="K175" s="270"/>
      <c r="L175" s="270"/>
      <c r="M175" s="270"/>
      <c r="N175" s="270"/>
      <c r="O175" s="271"/>
      <c r="P175" s="960">
        <f>IF($B$172="X",'Solar Hot Water'!$D$44,0)</f>
        <v>0</v>
      </c>
      <c r="Q175" s="960"/>
      <c r="R175" s="960"/>
      <c r="S175" s="960">
        <f>IF($B$172="X",'Solar Hot Water'!$D$45,0)</f>
        <v>0</v>
      </c>
      <c r="T175" s="960"/>
      <c r="U175" s="960"/>
      <c r="V175" s="960">
        <f>IF($B$172="X",'Solar Hot Water'!$D$46,0)</f>
        <v>0</v>
      </c>
      <c r="W175" s="960"/>
      <c r="X175" s="960"/>
      <c r="Y175" s="1120"/>
      <c r="Z175" s="26"/>
      <c r="AA175" s="26"/>
      <c r="AB175" s="354"/>
      <c r="AC175" s="343"/>
      <c r="AD175" s="343"/>
      <c r="AE175" s="343"/>
      <c r="AF175" s="343"/>
      <c r="AG175" s="343"/>
      <c r="AH175" s="343"/>
      <c r="AI175" s="343"/>
      <c r="AJ175" s="26"/>
      <c r="AK175" s="26"/>
      <c r="AL175" s="26"/>
    </row>
    <row r="176" spans="1:38" s="9" customFormat="1" ht="15.9" customHeight="1" x14ac:dyDescent="0.25">
      <c r="A176" s="137"/>
      <c r="B176" s="201"/>
      <c r="C176" s="112" t="s">
        <v>257</v>
      </c>
      <c r="D176" s="270"/>
      <c r="E176" s="270"/>
      <c r="F176" s="270"/>
      <c r="G176" s="270"/>
      <c r="H176" s="270"/>
      <c r="I176" s="270"/>
      <c r="J176" s="270"/>
      <c r="K176" s="270"/>
      <c r="L176" s="270"/>
      <c r="M176" s="270"/>
      <c r="N176" s="270"/>
      <c r="O176" s="271"/>
      <c r="P176" s="960">
        <f>IF($B$172="X",#REF!,0)</f>
        <v>0</v>
      </c>
      <c r="Q176" s="960"/>
      <c r="R176" s="960"/>
      <c r="S176" s="960">
        <f>IF($B$172="X",#REF!,0)</f>
        <v>0</v>
      </c>
      <c r="T176" s="960"/>
      <c r="U176" s="960"/>
      <c r="V176" s="960">
        <f>IF($B$172="X",#REF!,0)</f>
        <v>0</v>
      </c>
      <c r="W176" s="960"/>
      <c r="X176" s="960"/>
      <c r="Y176" s="1120"/>
      <c r="Z176" s="26"/>
      <c r="AA176" s="26"/>
      <c r="AB176" s="354"/>
      <c r="AC176" s="343"/>
      <c r="AD176" s="343"/>
      <c r="AE176" s="343"/>
      <c r="AF176" s="343"/>
      <c r="AG176" s="343"/>
      <c r="AH176" s="343"/>
      <c r="AI176" s="343"/>
      <c r="AJ176" s="26"/>
      <c r="AK176" s="26"/>
      <c r="AL176" s="26"/>
    </row>
    <row r="177" spans="1:38" s="9" customFormat="1" ht="15.9" customHeight="1" x14ac:dyDescent="0.25">
      <c r="A177" s="137"/>
      <c r="B177" s="201"/>
      <c r="C177" s="113" t="s">
        <v>178</v>
      </c>
      <c r="D177" s="270"/>
      <c r="E177" s="270"/>
      <c r="F177" s="270"/>
      <c r="G177" s="270"/>
      <c r="H177" s="270"/>
      <c r="I177" s="270"/>
      <c r="J177" s="270"/>
      <c r="K177" s="270"/>
      <c r="L177" s="270"/>
      <c r="M177" s="270"/>
      <c r="N177" s="270"/>
      <c r="O177" s="271"/>
      <c r="P177" s="1008">
        <f>P173-P174-P175-P176</f>
        <v>0</v>
      </c>
      <c r="Q177" s="1009"/>
      <c r="R177" s="1010"/>
      <c r="S177" s="985">
        <f>S173-S174-S175-S176</f>
        <v>0</v>
      </c>
      <c r="T177" s="986"/>
      <c r="U177" s="987"/>
      <c r="V177" s="985">
        <f>V173-V175-V176</f>
        <v>0</v>
      </c>
      <c r="W177" s="986"/>
      <c r="X177" s="987"/>
      <c r="Y177" s="1120"/>
      <c r="Z177" s="26"/>
      <c r="AA177" s="26"/>
      <c r="AB177" s="354"/>
      <c r="AC177" s="343"/>
      <c r="AD177" s="343"/>
      <c r="AE177" s="343"/>
      <c r="AF177" s="343"/>
      <c r="AG177" s="343"/>
      <c r="AH177" s="343"/>
      <c r="AI177" s="343"/>
      <c r="AJ177" s="26"/>
      <c r="AK177" s="26"/>
      <c r="AL177" s="26"/>
    </row>
    <row r="178" spans="1:38" s="9" customFormat="1" ht="15.9" customHeight="1" x14ac:dyDescent="0.25">
      <c r="A178" s="137"/>
      <c r="B178" s="284"/>
      <c r="C178" s="140"/>
      <c r="D178" s="289"/>
      <c r="E178" s="289"/>
      <c r="F178" s="289"/>
      <c r="G178" s="289"/>
      <c r="H178" s="289"/>
      <c r="I178" s="289"/>
      <c r="J178" s="289"/>
      <c r="K178" s="289"/>
      <c r="L178" s="289"/>
      <c r="M178" s="289"/>
      <c r="N178" s="289"/>
      <c r="O178" s="289"/>
      <c r="P178" s="121"/>
      <c r="Q178" s="121"/>
      <c r="R178" s="121"/>
      <c r="S178" s="120"/>
      <c r="T178" s="120"/>
      <c r="U178" s="120"/>
      <c r="V178" s="120"/>
      <c r="W178" s="120"/>
      <c r="X178" s="120"/>
      <c r="Y178" s="138"/>
      <c r="Z178" s="26"/>
      <c r="AA178" s="26"/>
      <c r="AB178" s="354"/>
      <c r="AC178" s="343"/>
      <c r="AD178" s="343"/>
      <c r="AE178" s="343"/>
      <c r="AF178" s="343"/>
      <c r="AG178" s="343"/>
      <c r="AH178" s="343"/>
      <c r="AI178" s="343"/>
      <c r="AJ178" s="26"/>
      <c r="AK178" s="26"/>
      <c r="AL178" s="26"/>
    </row>
    <row r="179" spans="1:38" s="9" customFormat="1" ht="15.9" customHeight="1" x14ac:dyDescent="0.25">
      <c r="A179" s="137"/>
      <c r="B179" s="288"/>
      <c r="C179" s="1000" t="s">
        <v>361</v>
      </c>
      <c r="D179" s="961"/>
      <c r="E179" s="961"/>
      <c r="F179" s="961"/>
      <c r="G179" s="961"/>
      <c r="H179" s="961"/>
      <c r="I179" s="961"/>
      <c r="J179" s="961"/>
      <c r="K179" s="961"/>
      <c r="L179" s="961"/>
      <c r="M179" s="961"/>
      <c r="N179" s="961"/>
      <c r="O179" s="1001"/>
      <c r="P179" s="274"/>
      <c r="Q179" s="274"/>
      <c r="R179" s="274"/>
      <c r="S179" s="274"/>
      <c r="T179" s="274"/>
      <c r="U179" s="274"/>
      <c r="V179" s="274"/>
      <c r="W179" s="274"/>
      <c r="X179" s="274"/>
      <c r="Y179" s="138"/>
      <c r="Z179" s="26"/>
      <c r="AA179" s="26"/>
      <c r="AB179" s="354"/>
      <c r="AC179" s="343"/>
      <c r="AD179" s="343"/>
      <c r="AE179" s="343"/>
      <c r="AF179" s="343"/>
      <c r="AG179" s="343"/>
      <c r="AH179" s="343"/>
      <c r="AI179" s="343"/>
      <c r="AJ179" s="26"/>
      <c r="AK179" s="26"/>
      <c r="AL179" s="26"/>
    </row>
    <row r="180" spans="1:38" s="9" customFormat="1" ht="15.9" customHeight="1" x14ac:dyDescent="0.25">
      <c r="A180" s="137"/>
      <c r="B180" s="193"/>
      <c r="C180" s="275" t="s">
        <v>218</v>
      </c>
      <c r="D180" s="207"/>
      <c r="E180" s="275"/>
      <c r="F180" s="275"/>
      <c r="G180" s="269"/>
      <c r="H180" s="270"/>
      <c r="I180" s="270"/>
      <c r="J180" s="270"/>
      <c r="K180" s="270"/>
      <c r="L180" s="270"/>
      <c r="M180" s="270"/>
      <c r="N180" s="270"/>
      <c r="O180" s="271"/>
      <c r="P180" s="274"/>
      <c r="Q180" s="274"/>
      <c r="R180" s="274"/>
      <c r="S180" s="274"/>
      <c r="T180" s="274"/>
      <c r="U180" s="274"/>
      <c r="V180" s="274"/>
      <c r="W180" s="274"/>
      <c r="X180" s="274"/>
      <c r="Y180" s="138"/>
      <c r="Z180" s="26"/>
      <c r="AA180" s="26"/>
      <c r="AB180" s="354"/>
      <c r="AC180" s="343"/>
      <c r="AD180" s="343"/>
      <c r="AE180" s="343"/>
      <c r="AF180" s="343"/>
      <c r="AG180" s="343"/>
      <c r="AH180" s="343"/>
      <c r="AI180" s="343"/>
      <c r="AJ180" s="26"/>
      <c r="AK180" s="26"/>
      <c r="AL180" s="26"/>
    </row>
    <row r="181" spans="1:38" s="9" customFormat="1" ht="15.9" customHeight="1" x14ac:dyDescent="0.25">
      <c r="A181" s="137"/>
      <c r="B181" s="193"/>
      <c r="C181" s="275" t="s">
        <v>218</v>
      </c>
      <c r="D181" s="286"/>
      <c r="E181" s="275"/>
      <c r="F181" s="275"/>
      <c r="G181" s="269"/>
      <c r="H181" s="270"/>
      <c r="I181" s="270"/>
      <c r="J181" s="270"/>
      <c r="K181" s="270"/>
      <c r="L181" s="270"/>
      <c r="M181" s="270"/>
      <c r="N181" s="270"/>
      <c r="O181" s="271"/>
      <c r="P181" s="274"/>
      <c r="Q181" s="274"/>
      <c r="R181" s="274"/>
      <c r="S181" s="274"/>
      <c r="T181" s="274"/>
      <c r="U181" s="274"/>
      <c r="V181" s="274"/>
      <c r="W181" s="274"/>
      <c r="X181" s="274"/>
      <c r="Y181" s="138"/>
      <c r="Z181" s="26"/>
      <c r="AA181" s="26"/>
      <c r="AB181" s="354"/>
      <c r="AC181" s="343"/>
      <c r="AD181" s="343"/>
      <c r="AE181" s="343"/>
      <c r="AF181" s="343"/>
      <c r="AG181" s="343"/>
      <c r="AH181" s="343"/>
      <c r="AI181" s="343"/>
      <c r="AJ181" s="26"/>
      <c r="AK181" s="26"/>
      <c r="AL181" s="26"/>
    </row>
    <row r="182" spans="1:38" s="9" customFormat="1" ht="15.9" customHeight="1" x14ac:dyDescent="0.25">
      <c r="A182" s="137"/>
      <c r="B182" s="193"/>
      <c r="C182" s="275" t="s">
        <v>218</v>
      </c>
      <c r="D182" s="286"/>
      <c r="E182" s="275"/>
      <c r="F182" s="275"/>
      <c r="G182" s="269"/>
      <c r="H182" s="270"/>
      <c r="I182" s="270"/>
      <c r="J182" s="270"/>
      <c r="K182" s="270"/>
      <c r="L182" s="270"/>
      <c r="M182" s="270"/>
      <c r="N182" s="270"/>
      <c r="O182" s="271"/>
      <c r="P182" s="274"/>
      <c r="Q182" s="274"/>
      <c r="R182" s="274"/>
      <c r="S182" s="274"/>
      <c r="T182" s="274"/>
      <c r="U182" s="274"/>
      <c r="V182" s="274"/>
      <c r="W182" s="274"/>
      <c r="X182" s="274"/>
      <c r="Y182" s="138"/>
      <c r="Z182" s="26"/>
      <c r="AA182" s="26"/>
      <c r="AB182" s="354"/>
      <c r="AC182" s="343"/>
      <c r="AD182" s="343"/>
      <c r="AE182" s="343"/>
      <c r="AF182" s="343"/>
      <c r="AG182" s="343"/>
      <c r="AH182" s="343"/>
      <c r="AI182" s="343"/>
      <c r="AJ182" s="26"/>
      <c r="AK182" s="26"/>
      <c r="AL182" s="26"/>
    </row>
    <row r="183" spans="1:38" s="9" customFormat="1" ht="15.9" customHeight="1" x14ac:dyDescent="0.25">
      <c r="A183" s="137"/>
      <c r="B183" s="193"/>
      <c r="C183" s="275" t="s">
        <v>218</v>
      </c>
      <c r="D183" s="286"/>
      <c r="E183" s="275"/>
      <c r="F183" s="275"/>
      <c r="G183" s="269"/>
      <c r="H183" s="270"/>
      <c r="I183" s="270"/>
      <c r="J183" s="270"/>
      <c r="K183" s="270"/>
      <c r="L183" s="270"/>
      <c r="M183" s="270"/>
      <c r="N183" s="270"/>
      <c r="O183" s="271"/>
      <c r="P183" s="274"/>
      <c r="Q183" s="274"/>
      <c r="R183" s="274"/>
      <c r="S183" s="274"/>
      <c r="T183" s="274"/>
      <c r="U183" s="274"/>
      <c r="V183" s="274"/>
      <c r="W183" s="274"/>
      <c r="X183" s="274"/>
      <c r="Y183" s="138"/>
      <c r="Z183" s="26"/>
      <c r="AA183" s="26"/>
      <c r="AB183" s="354"/>
      <c r="AC183" s="343"/>
      <c r="AD183" s="343"/>
      <c r="AE183" s="343"/>
      <c r="AF183" s="343"/>
      <c r="AG183" s="343"/>
      <c r="AH183" s="343"/>
      <c r="AI183" s="343"/>
      <c r="AJ183" s="26"/>
      <c r="AK183" s="26"/>
      <c r="AL183" s="26"/>
    </row>
    <row r="184" spans="1:38" s="9" customFormat="1" ht="9" customHeight="1" thickBot="1" x14ac:dyDescent="0.3">
      <c r="A184" s="130"/>
      <c r="B184" s="182"/>
      <c r="C184" s="117"/>
      <c r="D184" s="65"/>
      <c r="E184" s="158"/>
      <c r="F184" s="158"/>
      <c r="G184" s="158"/>
      <c r="H184" s="158"/>
      <c r="I184" s="158"/>
      <c r="J184" s="158"/>
      <c r="K184" s="158"/>
      <c r="L184" s="158"/>
      <c r="M184" s="158"/>
      <c r="N184" s="158"/>
      <c r="O184" s="158"/>
      <c r="P184" s="158"/>
      <c r="Q184" s="158"/>
      <c r="R184" s="158"/>
      <c r="S184" s="158"/>
      <c r="T184" s="158"/>
      <c r="U184" s="158"/>
      <c r="V184" s="158"/>
      <c r="W184" s="158"/>
      <c r="X184" s="158"/>
      <c r="Y184" s="150"/>
      <c r="Z184" s="26"/>
      <c r="AA184" s="26"/>
      <c r="AB184" s="354"/>
      <c r="AC184" s="343"/>
      <c r="AD184" s="343"/>
      <c r="AE184" s="343"/>
      <c r="AF184" s="343"/>
      <c r="AG184" s="343"/>
      <c r="AH184" s="343"/>
      <c r="AI184" s="343"/>
      <c r="AJ184" s="26"/>
      <c r="AK184" s="26"/>
      <c r="AL184" s="26"/>
    </row>
    <row r="185" spans="1:38" s="9" customFormat="1" ht="9" customHeight="1" x14ac:dyDescent="0.25">
      <c r="A185" s="328"/>
      <c r="B185" s="107"/>
      <c r="C185" s="106"/>
      <c r="D185" s="207"/>
      <c r="E185" s="328"/>
      <c r="F185" s="328"/>
      <c r="G185" s="328"/>
      <c r="H185" s="328"/>
      <c r="I185" s="328"/>
      <c r="J185" s="328"/>
      <c r="K185" s="328"/>
      <c r="L185" s="328"/>
      <c r="M185" s="328"/>
      <c r="N185" s="328"/>
      <c r="O185" s="328"/>
      <c r="P185" s="328"/>
      <c r="Q185" s="328"/>
      <c r="R185" s="328"/>
      <c r="S185" s="328"/>
      <c r="T185" s="328"/>
      <c r="U185" s="328"/>
      <c r="V185" s="328"/>
      <c r="W185" s="328"/>
      <c r="X185" s="328"/>
      <c r="Y185" s="328"/>
      <c r="Z185" s="26"/>
      <c r="AA185" s="26"/>
      <c r="AB185" s="354"/>
      <c r="AC185" s="343"/>
      <c r="AD185" s="343"/>
      <c r="AE185" s="343"/>
      <c r="AF185" s="343"/>
      <c r="AG185" s="343"/>
      <c r="AH185" s="343"/>
      <c r="AI185" s="343"/>
      <c r="AJ185" s="26"/>
      <c r="AK185" s="26"/>
      <c r="AL185" s="26"/>
    </row>
    <row r="186" spans="1:38" s="9" customFormat="1" ht="17.25" customHeight="1" x14ac:dyDescent="0.25">
      <c r="A186" s="124" t="s">
        <v>229</v>
      </c>
      <c r="B186" s="207"/>
      <c r="C186" s="207"/>
      <c r="D186" s="207"/>
      <c r="E186" s="207"/>
      <c r="F186" s="207"/>
      <c r="G186" s="207"/>
      <c r="H186" s="207"/>
      <c r="I186" s="207"/>
      <c r="J186" s="207"/>
      <c r="K186" s="207"/>
      <c r="L186" s="207"/>
      <c r="M186" s="207"/>
      <c r="N186" s="207"/>
      <c r="O186" s="207"/>
      <c r="P186" s="207"/>
      <c r="Q186" s="207"/>
      <c r="R186" s="207"/>
      <c r="S186" s="207"/>
      <c r="T186" s="207"/>
      <c r="U186" s="207"/>
      <c r="V186" s="207"/>
      <c r="W186" s="207"/>
      <c r="X186" s="207"/>
      <c r="Y186" s="75"/>
      <c r="Z186" s="26"/>
      <c r="AA186" s="26"/>
      <c r="AB186" s="354"/>
      <c r="AC186" s="343"/>
      <c r="AD186" s="343"/>
      <c r="AE186" s="343"/>
      <c r="AF186" s="343"/>
      <c r="AG186" s="343"/>
      <c r="AH186" s="343"/>
      <c r="AI186" s="343"/>
      <c r="AJ186" s="26"/>
      <c r="AK186" s="26"/>
      <c r="AL186" s="26"/>
    </row>
    <row r="187" spans="1:38" s="9" customFormat="1" ht="15.9" customHeight="1" x14ac:dyDescent="0.25">
      <c r="A187" s="21">
        <v>1</v>
      </c>
      <c r="B187" s="207" t="s">
        <v>179</v>
      </c>
      <c r="E187" s="207"/>
      <c r="F187" s="207"/>
      <c r="G187" s="207"/>
      <c r="H187" s="207"/>
      <c r="I187" s="207"/>
      <c r="J187" s="207"/>
      <c r="K187" s="207"/>
      <c r="L187" s="207"/>
      <c r="M187" s="207"/>
      <c r="N187" s="207"/>
      <c r="O187" s="207"/>
      <c r="P187" s="207"/>
      <c r="Q187" s="207"/>
      <c r="R187" s="207"/>
      <c r="S187" s="207"/>
      <c r="T187" s="207"/>
      <c r="U187" s="207"/>
      <c r="V187" s="207"/>
      <c r="W187" s="207"/>
      <c r="X187" s="207"/>
      <c r="Y187" s="75"/>
      <c r="Z187" s="26"/>
      <c r="AA187" s="26"/>
      <c r="AB187" s="354"/>
      <c r="AC187" s="343"/>
      <c r="AD187" s="343"/>
      <c r="AE187" s="343"/>
      <c r="AF187" s="343"/>
      <c r="AG187" s="343"/>
      <c r="AH187" s="343"/>
      <c r="AI187" s="343"/>
      <c r="AJ187" s="26"/>
      <c r="AK187" s="26"/>
      <c r="AL187" s="26"/>
    </row>
    <row r="188" spans="1:38" s="9" customFormat="1" ht="15.9" customHeight="1" x14ac:dyDescent="0.25">
      <c r="A188" s="21">
        <v>2</v>
      </c>
      <c r="B188" s="207" t="s">
        <v>180</v>
      </c>
      <c r="E188" s="207"/>
      <c r="F188" s="207"/>
      <c r="G188" s="207"/>
      <c r="H188" s="207"/>
      <c r="I188" s="207"/>
      <c r="J188" s="207"/>
      <c r="K188" s="207"/>
      <c r="L188" s="207"/>
      <c r="M188" s="207"/>
      <c r="N188" s="207"/>
      <c r="O188" s="207"/>
      <c r="P188" s="207"/>
      <c r="Q188" s="207"/>
      <c r="R188" s="207"/>
      <c r="S188" s="207"/>
      <c r="T188" s="207"/>
      <c r="U188" s="207"/>
      <c r="V188" s="207"/>
      <c r="W188" s="207"/>
      <c r="X188" s="207"/>
      <c r="Y188" s="75"/>
      <c r="Z188" s="26"/>
      <c r="AA188" s="26"/>
      <c r="AB188" s="354"/>
      <c r="AC188" s="343"/>
      <c r="AD188" s="343"/>
      <c r="AE188" s="343"/>
      <c r="AF188" s="343"/>
      <c r="AG188" s="343"/>
      <c r="AH188" s="343"/>
      <c r="AI188" s="343"/>
      <c r="AJ188" s="26"/>
      <c r="AK188" s="26"/>
      <c r="AL188" s="26"/>
    </row>
    <row r="189" spans="1:38" s="9" customFormat="1" ht="15.9" customHeight="1" x14ac:dyDescent="0.25">
      <c r="A189" s="21">
        <v>3</v>
      </c>
      <c r="B189" s="207" t="s">
        <v>181</v>
      </c>
      <c r="E189" s="146"/>
      <c r="F189" s="146"/>
      <c r="G189" s="146"/>
      <c r="H189" s="146"/>
      <c r="I189" s="146"/>
      <c r="J189" s="146"/>
      <c r="K189" s="146"/>
      <c r="L189" s="146"/>
      <c r="M189" s="146"/>
      <c r="N189" s="146"/>
      <c r="O189" s="146"/>
      <c r="P189" s="146"/>
      <c r="Q189" s="146"/>
      <c r="R189" s="146"/>
      <c r="S189" s="146"/>
      <c r="T189" s="146"/>
      <c r="U189" s="146"/>
      <c r="V189" s="146"/>
      <c r="W189" s="146"/>
      <c r="X189" s="146"/>
      <c r="Y189" s="67"/>
      <c r="Z189" s="26"/>
      <c r="AA189" s="26"/>
      <c r="AB189" s="354"/>
      <c r="AC189" s="343"/>
      <c r="AD189" s="343"/>
      <c r="AE189" s="343"/>
      <c r="AF189" s="343"/>
      <c r="AG189" s="343"/>
      <c r="AH189" s="343"/>
      <c r="AI189" s="343"/>
      <c r="AJ189" s="26"/>
      <c r="AK189" s="26"/>
      <c r="AL189" s="26"/>
    </row>
    <row r="190" spans="1:38" s="9" customFormat="1" ht="15.9" customHeight="1" x14ac:dyDescent="0.25">
      <c r="A190" s="21">
        <v>4</v>
      </c>
      <c r="B190" s="207" t="s">
        <v>383</v>
      </c>
      <c r="E190" s="207"/>
      <c r="F190" s="207"/>
      <c r="G190" s="207"/>
      <c r="H190" s="207"/>
      <c r="I190" s="207"/>
      <c r="J190" s="207"/>
      <c r="K190" s="207"/>
      <c r="L190" s="207"/>
      <c r="M190" s="207"/>
      <c r="N190" s="207"/>
      <c r="O190" s="207"/>
      <c r="P190" s="207"/>
      <c r="Q190" s="207"/>
      <c r="R190" s="207"/>
      <c r="S190" s="207"/>
      <c r="T190" s="207"/>
      <c r="U190" s="207"/>
      <c r="V190" s="207"/>
      <c r="W190" s="207"/>
      <c r="X190" s="207"/>
      <c r="Y190" s="75"/>
      <c r="Z190" s="26"/>
      <c r="AA190" s="26"/>
      <c r="AB190" s="354"/>
      <c r="AC190" s="343"/>
      <c r="AD190" s="343"/>
      <c r="AE190" s="343"/>
      <c r="AF190" s="343"/>
      <c r="AG190" s="343"/>
      <c r="AH190" s="343"/>
      <c r="AI190" s="343"/>
      <c r="AJ190" s="26"/>
      <c r="AK190" s="26"/>
      <c r="AL190" s="26"/>
    </row>
    <row r="191" spans="1:38" s="9" customFormat="1" ht="15.9" customHeight="1" x14ac:dyDescent="0.25">
      <c r="A191" s="21">
        <v>5</v>
      </c>
      <c r="B191" s="207" t="s">
        <v>182</v>
      </c>
      <c r="E191" s="207"/>
      <c r="F191" s="207"/>
      <c r="G191" s="207"/>
      <c r="H191" s="207"/>
      <c r="I191" s="207"/>
      <c r="J191" s="207"/>
      <c r="K191" s="207"/>
      <c r="L191" s="207"/>
      <c r="M191" s="207"/>
      <c r="N191" s="207"/>
      <c r="O191" s="207"/>
      <c r="P191" s="207"/>
      <c r="Q191" s="207"/>
      <c r="R191" s="207"/>
      <c r="S191" s="207"/>
      <c r="T191" s="207"/>
      <c r="U191" s="207"/>
      <c r="V191" s="207"/>
      <c r="W191" s="207"/>
      <c r="X191" s="207"/>
      <c r="Y191" s="75"/>
      <c r="Z191" s="26"/>
      <c r="AA191" s="26"/>
      <c r="AB191" s="354"/>
      <c r="AC191" s="343"/>
      <c r="AD191" s="343"/>
      <c r="AE191" s="343"/>
      <c r="AF191" s="343"/>
      <c r="AG191" s="343"/>
      <c r="AH191" s="343"/>
      <c r="AI191" s="343"/>
      <c r="AJ191" s="26"/>
      <c r="AK191" s="26"/>
      <c r="AL191" s="26"/>
    </row>
    <row r="192" spans="1:38" s="9" customFormat="1" ht="15.9" customHeight="1" x14ac:dyDescent="0.25">
      <c r="A192" s="21">
        <v>6</v>
      </c>
      <c r="B192" s="207" t="s">
        <v>384</v>
      </c>
      <c r="E192" s="207"/>
      <c r="F192" s="207"/>
      <c r="G192" s="207"/>
      <c r="H192" s="207"/>
      <c r="I192" s="207"/>
      <c r="J192" s="207"/>
      <c r="K192" s="207"/>
      <c r="L192" s="207"/>
      <c r="M192" s="207"/>
      <c r="N192" s="207"/>
      <c r="O192" s="207"/>
      <c r="P192" s="207"/>
      <c r="Q192" s="207"/>
      <c r="R192" s="207"/>
      <c r="S192" s="207"/>
      <c r="T192" s="207"/>
      <c r="U192" s="207"/>
      <c r="V192" s="207"/>
      <c r="W192" s="207"/>
      <c r="X192" s="207"/>
      <c r="Y192" s="75"/>
      <c r="Z192" s="26"/>
      <c r="AA192" s="26"/>
      <c r="AB192" s="354"/>
      <c r="AC192" s="343"/>
      <c r="AD192" s="343"/>
      <c r="AE192" s="343"/>
      <c r="AF192" s="343"/>
      <c r="AG192" s="343"/>
      <c r="AH192" s="343"/>
      <c r="AI192" s="343"/>
      <c r="AJ192" s="26"/>
      <c r="AK192" s="26"/>
      <c r="AL192" s="26"/>
    </row>
    <row r="193" spans="1:38" s="9" customFormat="1" ht="15.9" customHeight="1" x14ac:dyDescent="0.25">
      <c r="A193" s="21">
        <v>7</v>
      </c>
      <c r="B193" s="207" t="s">
        <v>385</v>
      </c>
      <c r="E193" s="207"/>
      <c r="F193" s="207"/>
      <c r="G193" s="207"/>
      <c r="H193" s="207"/>
      <c r="I193" s="207"/>
      <c r="J193" s="207"/>
      <c r="K193" s="207"/>
      <c r="L193" s="207"/>
      <c r="M193" s="207"/>
      <c r="N193" s="207"/>
      <c r="O193" s="207"/>
      <c r="P193" s="207"/>
      <c r="Q193" s="207"/>
      <c r="R193" s="207"/>
      <c r="S193" s="207"/>
      <c r="T193" s="207"/>
      <c r="U193" s="207"/>
      <c r="V193" s="207"/>
      <c r="W193" s="207"/>
      <c r="X193" s="207"/>
      <c r="Y193" s="75"/>
      <c r="Z193" s="26"/>
      <c r="AA193" s="26"/>
      <c r="AB193" s="354"/>
      <c r="AC193" s="343"/>
      <c r="AD193" s="343"/>
      <c r="AE193" s="343"/>
      <c r="AF193" s="343"/>
      <c r="AG193" s="343"/>
      <c r="AH193" s="343"/>
      <c r="AI193" s="343"/>
      <c r="AJ193" s="26"/>
      <c r="AK193" s="26"/>
      <c r="AL193" s="26"/>
    </row>
    <row r="194" spans="1:38" s="9" customFormat="1" ht="15.9" customHeight="1" x14ac:dyDescent="0.25">
      <c r="A194" s="21">
        <v>8</v>
      </c>
      <c r="B194" s="207" t="s">
        <v>387</v>
      </c>
      <c r="E194" s="207"/>
      <c r="F194" s="207"/>
      <c r="G194" s="207"/>
      <c r="H194" s="207"/>
      <c r="I194" s="207"/>
      <c r="J194" s="207"/>
      <c r="K194" s="207"/>
      <c r="L194" s="207"/>
      <c r="M194" s="207"/>
      <c r="N194" s="207"/>
      <c r="O194" s="207"/>
      <c r="P194" s="207"/>
      <c r="Q194" s="207"/>
      <c r="R194" s="207"/>
      <c r="S194" s="207"/>
      <c r="T194" s="207"/>
      <c r="U194" s="207"/>
      <c r="V194" s="207"/>
      <c r="W194" s="207"/>
      <c r="X194" s="207"/>
      <c r="Y194" s="75"/>
      <c r="Z194" s="26"/>
      <c r="AA194" s="26"/>
      <c r="AB194" s="354"/>
      <c r="AC194" s="343"/>
      <c r="AD194" s="343"/>
      <c r="AE194" s="343"/>
      <c r="AF194" s="343"/>
      <c r="AG194" s="343"/>
      <c r="AH194" s="343"/>
      <c r="AI194" s="343"/>
      <c r="AJ194" s="26"/>
      <c r="AK194" s="26"/>
      <c r="AL194" s="26"/>
    </row>
    <row r="195" spans="1:38" s="9" customFormat="1" ht="15.9" customHeight="1" x14ac:dyDescent="0.25">
      <c r="A195" s="21">
        <v>9</v>
      </c>
      <c r="B195" s="207" t="s">
        <v>183</v>
      </c>
      <c r="E195" s="290"/>
      <c r="F195" s="290"/>
      <c r="G195" s="290"/>
      <c r="H195" s="290"/>
      <c r="I195" s="290"/>
      <c r="J195" s="290"/>
      <c r="K195" s="290"/>
      <c r="L195" s="290"/>
      <c r="M195" s="290"/>
      <c r="N195" s="290"/>
      <c r="O195" s="290"/>
      <c r="P195" s="290"/>
      <c r="Q195" s="290"/>
      <c r="R195" s="290"/>
      <c r="S195" s="290"/>
      <c r="T195" s="290"/>
      <c r="U195" s="290"/>
      <c r="V195" s="290"/>
      <c r="W195" s="290"/>
      <c r="X195" s="290"/>
      <c r="Y195" s="74"/>
      <c r="Z195" s="26"/>
      <c r="AA195" s="26"/>
      <c r="AB195" s="354"/>
      <c r="AC195" s="343"/>
      <c r="AD195" s="343"/>
      <c r="AE195" s="343"/>
      <c r="AF195" s="343"/>
      <c r="AG195" s="343"/>
      <c r="AH195" s="343"/>
      <c r="AI195" s="343"/>
      <c r="AJ195" s="26"/>
      <c r="AK195" s="26"/>
      <c r="AL195" s="26"/>
    </row>
    <row r="196" spans="1:38" s="9" customFormat="1" ht="15.9" customHeight="1" x14ac:dyDescent="0.25">
      <c r="A196" s="21">
        <v>10</v>
      </c>
      <c r="B196" s="207" t="s">
        <v>275</v>
      </c>
      <c r="E196" s="290"/>
      <c r="F196" s="290"/>
      <c r="G196" s="290"/>
      <c r="H196" s="290"/>
      <c r="I196" s="290"/>
      <c r="J196" s="290"/>
      <c r="K196" s="290"/>
      <c r="L196" s="290"/>
      <c r="M196" s="290"/>
      <c r="N196" s="290"/>
      <c r="O196" s="290"/>
      <c r="P196" s="290"/>
      <c r="Q196" s="290"/>
      <c r="R196" s="290"/>
      <c r="S196" s="290"/>
      <c r="T196" s="290"/>
      <c r="U196" s="290"/>
      <c r="V196" s="290"/>
      <c r="W196" s="290"/>
      <c r="X196" s="290"/>
      <c r="Y196" s="74"/>
      <c r="Z196" s="26"/>
      <c r="AA196" s="26"/>
      <c r="AB196" s="354"/>
      <c r="AC196" s="343"/>
      <c r="AD196" s="343"/>
      <c r="AE196" s="343"/>
      <c r="AF196" s="343"/>
      <c r="AG196" s="343"/>
      <c r="AH196" s="343"/>
      <c r="AI196" s="343"/>
      <c r="AJ196" s="26"/>
      <c r="AK196" s="26"/>
      <c r="AL196" s="26"/>
    </row>
    <row r="197" spans="1:38" ht="15.9" customHeight="1" x14ac:dyDescent="0.25">
      <c r="A197" s="21">
        <v>11</v>
      </c>
      <c r="B197" s="207" t="s">
        <v>276</v>
      </c>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67"/>
    </row>
    <row r="198" spans="1:38" ht="15.9" customHeight="1" x14ac:dyDescent="0.25">
      <c r="A198" s="21">
        <v>12</v>
      </c>
      <c r="B198" s="207" t="s">
        <v>277</v>
      </c>
      <c r="C198" s="146"/>
      <c r="D198" s="146"/>
      <c r="E198" s="290"/>
      <c r="F198" s="290"/>
      <c r="G198" s="290"/>
      <c r="H198" s="290"/>
      <c r="I198" s="290"/>
      <c r="J198" s="290"/>
      <c r="K198" s="290"/>
      <c r="L198" s="290"/>
      <c r="M198" s="290"/>
      <c r="N198" s="290"/>
      <c r="O198" s="290"/>
      <c r="P198" s="290"/>
      <c r="Q198" s="290"/>
      <c r="R198" s="290"/>
      <c r="S198" s="290"/>
      <c r="T198" s="290"/>
      <c r="U198" s="290"/>
      <c r="V198" s="290"/>
      <c r="W198" s="290"/>
      <c r="X198" s="290"/>
      <c r="Y198" s="118"/>
    </row>
    <row r="199" spans="1:38" s="146" customFormat="1" ht="15.9" customHeight="1" x14ac:dyDescent="0.25">
      <c r="A199" s="21">
        <v>13</v>
      </c>
      <c r="B199" s="207" t="s">
        <v>386</v>
      </c>
      <c r="E199" s="290"/>
      <c r="F199" s="290"/>
      <c r="G199" s="290"/>
      <c r="H199" s="290"/>
      <c r="I199" s="290"/>
      <c r="J199" s="290"/>
      <c r="K199" s="290"/>
      <c r="L199" s="290"/>
      <c r="M199" s="290"/>
      <c r="N199" s="290"/>
      <c r="O199" s="290"/>
      <c r="P199" s="290"/>
      <c r="Q199" s="290"/>
      <c r="R199" s="290"/>
      <c r="S199" s="290"/>
      <c r="T199" s="290"/>
      <c r="U199" s="290"/>
      <c r="V199" s="290"/>
      <c r="W199" s="290"/>
      <c r="X199" s="290"/>
      <c r="Y199" s="267"/>
      <c r="Z199" s="263"/>
      <c r="AA199" s="33"/>
      <c r="AB199" s="353"/>
      <c r="AC199" s="342"/>
      <c r="AD199" s="342"/>
      <c r="AE199" s="342"/>
      <c r="AF199" s="342"/>
      <c r="AG199" s="342"/>
      <c r="AH199" s="342"/>
      <c r="AI199" s="342"/>
      <c r="AJ199" s="263"/>
      <c r="AK199" s="263"/>
      <c r="AL199" s="263"/>
    </row>
    <row r="200" spans="1:38" s="146" customFormat="1" ht="15.9" customHeight="1" x14ac:dyDescent="0.25">
      <c r="A200" s="21"/>
      <c r="B200" s="207"/>
      <c r="E200" s="290"/>
      <c r="F200" s="290"/>
      <c r="G200" s="290"/>
      <c r="H200" s="290"/>
      <c r="I200" s="290"/>
      <c r="J200" s="290"/>
      <c r="K200" s="290"/>
      <c r="L200" s="290"/>
      <c r="M200" s="290"/>
      <c r="N200" s="290"/>
      <c r="O200" s="290"/>
      <c r="P200" s="290"/>
      <c r="Q200" s="290"/>
      <c r="R200" s="290"/>
      <c r="S200" s="290"/>
      <c r="T200" s="290"/>
      <c r="U200" s="290"/>
      <c r="V200" s="290"/>
      <c r="W200" s="290"/>
      <c r="X200" s="290"/>
      <c r="Y200" s="261"/>
      <c r="Z200" s="263"/>
      <c r="AA200" s="33"/>
      <c r="AB200" s="353"/>
      <c r="AC200" s="342"/>
      <c r="AD200" s="342"/>
      <c r="AE200" s="342"/>
      <c r="AF200" s="342"/>
      <c r="AG200" s="342"/>
      <c r="AH200" s="342"/>
      <c r="AI200" s="342"/>
      <c r="AJ200" s="263"/>
      <c r="AK200" s="263"/>
      <c r="AL200" s="263"/>
    </row>
    <row r="201" spans="1:38" s="119" customFormat="1" ht="15.9" customHeight="1" x14ac:dyDescent="0.25">
      <c r="Y201" s="118"/>
      <c r="Z201" s="263"/>
      <c r="AA201" s="33"/>
      <c r="AB201" s="353"/>
      <c r="AC201" s="342"/>
      <c r="AD201" s="342"/>
      <c r="AE201" s="342"/>
      <c r="AF201" s="342"/>
      <c r="AG201" s="342"/>
      <c r="AH201" s="342"/>
      <c r="AI201" s="342"/>
      <c r="AJ201" s="263"/>
      <c r="AK201" s="263"/>
      <c r="AL201" s="263"/>
    </row>
    <row r="202" spans="1:38" s="119" customFormat="1" ht="30" customHeight="1" x14ac:dyDescent="0.25">
      <c r="Z202" s="263"/>
      <c r="AA202" s="33"/>
      <c r="AB202" s="353"/>
      <c r="AC202" s="342"/>
      <c r="AD202" s="342"/>
      <c r="AE202" s="342"/>
      <c r="AF202" s="344"/>
      <c r="AG202" s="342"/>
      <c r="AH202" s="342"/>
      <c r="AI202" s="342"/>
      <c r="AJ202" s="263"/>
      <c r="AK202" s="263"/>
      <c r="AL202" s="263"/>
    </row>
    <row r="203" spans="1:38" s="146" customFormat="1" ht="18" customHeight="1" x14ac:dyDescent="0.25">
      <c r="Y203" s="226"/>
      <c r="Z203" s="263"/>
      <c r="AA203" s="33"/>
      <c r="AB203" s="353"/>
      <c r="AC203" s="342"/>
      <c r="AD203" s="342"/>
      <c r="AE203" s="342"/>
      <c r="AF203" s="342"/>
      <c r="AG203" s="342"/>
      <c r="AH203" s="342"/>
      <c r="AI203" s="342"/>
      <c r="AJ203" s="263"/>
      <c r="AK203" s="263"/>
      <c r="AL203" s="263"/>
    </row>
    <row r="207" spans="1:38" s="146" customFormat="1" ht="15.9" customHeight="1" x14ac:dyDescent="0.25">
      <c r="Z207" s="263"/>
      <c r="AA207" s="33"/>
      <c r="AB207" s="353"/>
      <c r="AC207" s="342"/>
      <c r="AD207" s="342"/>
      <c r="AE207" s="342"/>
      <c r="AF207" s="342"/>
      <c r="AG207" s="342"/>
      <c r="AH207" s="342"/>
      <c r="AI207" s="342"/>
      <c r="AJ207" s="263"/>
      <c r="AK207" s="263"/>
      <c r="AL207" s="263"/>
    </row>
    <row r="208" spans="1:38" s="146" customFormat="1" ht="15.9" customHeight="1" x14ac:dyDescent="0.25">
      <c r="Z208" s="263"/>
      <c r="AA208" s="33"/>
      <c r="AB208" s="353"/>
      <c r="AC208" s="342"/>
      <c r="AD208" s="342"/>
      <c r="AE208" s="342"/>
      <c r="AF208" s="342"/>
      <c r="AG208" s="342"/>
      <c r="AH208" s="342"/>
      <c r="AI208" s="342"/>
      <c r="AJ208" s="263"/>
      <c r="AK208" s="263"/>
      <c r="AL208" s="263"/>
    </row>
    <row r="211" spans="25:38" ht="17.25" customHeight="1" x14ac:dyDescent="0.25"/>
    <row r="212" spans="25:38" s="119" customFormat="1" ht="15.9" customHeight="1" x14ac:dyDescent="0.25">
      <c r="Z212" s="263"/>
      <c r="AA212" s="33"/>
      <c r="AB212" s="353"/>
      <c r="AC212" s="342"/>
      <c r="AD212" s="342"/>
      <c r="AE212" s="342"/>
      <c r="AF212" s="342"/>
      <c r="AG212" s="342"/>
      <c r="AH212" s="342"/>
      <c r="AI212" s="342"/>
      <c r="AJ212" s="263"/>
      <c r="AK212" s="263"/>
      <c r="AL212" s="263"/>
    </row>
    <row r="214" spans="25:38" s="146" customFormat="1" ht="15.9" customHeight="1" x14ac:dyDescent="0.25">
      <c r="Z214" s="263"/>
      <c r="AA214" s="33"/>
      <c r="AB214" s="353"/>
      <c r="AC214" s="342"/>
      <c r="AD214" s="342"/>
      <c r="AE214" s="342"/>
      <c r="AF214" s="342"/>
      <c r="AG214" s="342"/>
      <c r="AH214" s="342"/>
      <c r="AI214" s="342"/>
      <c r="AJ214" s="263"/>
      <c r="AK214" s="263"/>
      <c r="AL214" s="263"/>
    </row>
    <row r="215" spans="25:38" s="146" customFormat="1" ht="15.9" customHeight="1" x14ac:dyDescent="0.25">
      <c r="Z215" s="263"/>
      <c r="AA215" s="33"/>
      <c r="AB215" s="353"/>
      <c r="AC215" s="342"/>
      <c r="AD215" s="342"/>
      <c r="AE215" s="342"/>
      <c r="AF215" s="342"/>
      <c r="AG215" s="342"/>
      <c r="AH215" s="342"/>
      <c r="AI215" s="342"/>
      <c r="AJ215" s="263"/>
      <c r="AK215" s="263"/>
      <c r="AL215" s="263"/>
    </row>
    <row r="216" spans="25:38" s="146" customFormat="1" ht="15.9" customHeight="1" x14ac:dyDescent="0.25">
      <c r="Z216" s="263"/>
      <c r="AA216" s="33"/>
      <c r="AB216" s="353"/>
      <c r="AC216" s="342"/>
      <c r="AD216" s="342"/>
      <c r="AE216" s="342"/>
      <c r="AF216" s="342"/>
      <c r="AG216" s="342"/>
      <c r="AH216" s="342"/>
      <c r="AI216" s="342"/>
      <c r="AJ216" s="263"/>
      <c r="AK216" s="263"/>
      <c r="AL216" s="263"/>
    </row>
    <row r="217" spans="25:38" s="146" customFormat="1" ht="15.75" customHeight="1" x14ac:dyDescent="0.25">
      <c r="Y217" s="264"/>
      <c r="Z217" s="263"/>
      <c r="AA217" s="33"/>
      <c r="AB217" s="353"/>
      <c r="AC217" s="342"/>
      <c r="AD217" s="342"/>
      <c r="AE217" s="342"/>
      <c r="AF217" s="342"/>
      <c r="AG217" s="342"/>
      <c r="AH217" s="342"/>
      <c r="AI217" s="342"/>
      <c r="AJ217" s="263"/>
      <c r="AK217" s="263"/>
      <c r="AL217" s="263"/>
    </row>
    <row r="218" spans="25:38" s="146" customFormat="1" ht="15.9" customHeight="1" x14ac:dyDescent="0.25">
      <c r="Z218" s="263"/>
      <c r="AA218" s="33"/>
      <c r="AB218" s="353"/>
      <c r="AC218" s="342"/>
      <c r="AD218" s="342"/>
      <c r="AE218" s="342"/>
      <c r="AF218" s="342"/>
      <c r="AG218" s="342"/>
      <c r="AH218" s="342"/>
      <c r="AI218" s="342"/>
      <c r="AJ218" s="263"/>
      <c r="AK218" s="263"/>
      <c r="AL218" s="263"/>
    </row>
    <row r="219" spans="25:38" s="146" customFormat="1" ht="15.9" customHeight="1" x14ac:dyDescent="0.25">
      <c r="Z219" s="263"/>
      <c r="AA219" s="33"/>
      <c r="AB219" s="353"/>
      <c r="AC219" s="342"/>
      <c r="AD219" s="342"/>
      <c r="AE219" s="342"/>
      <c r="AF219" s="342"/>
      <c r="AG219" s="342"/>
      <c r="AH219" s="342"/>
      <c r="AI219" s="342"/>
      <c r="AJ219" s="263"/>
      <c r="AK219" s="263"/>
      <c r="AL219" s="263"/>
    </row>
    <row r="220" spans="25:38" s="146" customFormat="1" ht="15.9" customHeight="1" x14ac:dyDescent="0.25">
      <c r="Z220" s="263"/>
      <c r="AA220" s="33"/>
      <c r="AB220" s="353"/>
      <c r="AC220" s="342"/>
      <c r="AD220" s="342"/>
      <c r="AE220" s="342"/>
      <c r="AF220" s="342"/>
      <c r="AG220" s="342"/>
      <c r="AH220" s="342"/>
      <c r="AI220" s="342"/>
      <c r="AJ220" s="263"/>
      <c r="AK220" s="263"/>
      <c r="AL220" s="263"/>
    </row>
    <row r="221" spans="25:38" s="146" customFormat="1" ht="15.9" customHeight="1" x14ac:dyDescent="0.25">
      <c r="Z221" s="263"/>
      <c r="AA221" s="33"/>
      <c r="AB221" s="353"/>
      <c r="AC221" s="342"/>
      <c r="AD221" s="342"/>
      <c r="AE221" s="342"/>
      <c r="AF221" s="342"/>
      <c r="AG221" s="342"/>
      <c r="AH221" s="342"/>
      <c r="AI221" s="342"/>
      <c r="AJ221" s="263"/>
      <c r="AK221" s="263"/>
      <c r="AL221" s="263"/>
    </row>
    <row r="222" spans="25:38" s="119" customFormat="1" ht="15.9" customHeight="1" x14ac:dyDescent="0.25">
      <c r="Z222" s="263"/>
      <c r="AA222" s="33"/>
      <c r="AB222" s="353"/>
      <c r="AC222" s="342"/>
      <c r="AD222" s="342"/>
      <c r="AE222" s="342"/>
      <c r="AF222" s="342"/>
      <c r="AG222" s="342"/>
      <c r="AH222" s="342"/>
      <c r="AI222" s="342"/>
      <c r="AJ222" s="263"/>
      <c r="AK222" s="263"/>
      <c r="AL222" s="263"/>
    </row>
    <row r="223" spans="25:38" s="119" customFormat="1" ht="15.9" customHeight="1" x14ac:dyDescent="0.25">
      <c r="Z223" s="263"/>
      <c r="AA223" s="33"/>
      <c r="AB223" s="353"/>
      <c r="AC223" s="342"/>
      <c r="AD223" s="342"/>
      <c r="AE223" s="342"/>
      <c r="AF223" s="342"/>
      <c r="AG223" s="342"/>
      <c r="AH223" s="342"/>
      <c r="AI223" s="342"/>
      <c r="AJ223" s="263"/>
      <c r="AK223" s="263"/>
      <c r="AL223" s="263"/>
    </row>
    <row r="224" spans="25:38" s="119" customFormat="1" ht="17.25" customHeight="1" x14ac:dyDescent="0.25">
      <c r="Z224" s="263"/>
      <c r="AA224" s="33"/>
      <c r="AB224" s="353"/>
      <c r="AC224" s="342"/>
      <c r="AD224" s="342"/>
      <c r="AE224" s="342"/>
      <c r="AF224" s="342"/>
      <c r="AG224" s="342"/>
      <c r="AH224" s="342"/>
      <c r="AI224" s="342"/>
      <c r="AJ224" s="263"/>
      <c r="AK224" s="263"/>
      <c r="AL224" s="263"/>
    </row>
    <row r="225" spans="26:38" s="119" customFormat="1" ht="15.9" customHeight="1" x14ac:dyDescent="0.25">
      <c r="Z225" s="263"/>
      <c r="AA225" s="33"/>
      <c r="AB225" s="353"/>
      <c r="AC225" s="342"/>
      <c r="AD225" s="342"/>
      <c r="AE225" s="342"/>
      <c r="AF225" s="342"/>
      <c r="AG225" s="342"/>
      <c r="AH225" s="342"/>
      <c r="AI225" s="342"/>
      <c r="AJ225" s="263"/>
      <c r="AK225" s="263"/>
      <c r="AL225" s="263"/>
    </row>
    <row r="226" spans="26:38" s="119" customFormat="1" ht="15.9" customHeight="1" x14ac:dyDescent="0.25">
      <c r="Z226" s="263"/>
      <c r="AA226" s="33"/>
      <c r="AB226" s="353"/>
      <c r="AC226" s="342"/>
      <c r="AD226" s="342"/>
      <c r="AE226" s="342"/>
      <c r="AF226" s="342"/>
      <c r="AG226" s="342"/>
      <c r="AH226" s="342"/>
      <c r="AI226" s="342"/>
      <c r="AJ226" s="263"/>
      <c r="AK226" s="263"/>
      <c r="AL226" s="263"/>
    </row>
    <row r="227" spans="26:38" s="119" customFormat="1" ht="15.9" customHeight="1" x14ac:dyDescent="0.25">
      <c r="Z227" s="263"/>
      <c r="AA227" s="33"/>
      <c r="AB227" s="353"/>
      <c r="AC227" s="342"/>
      <c r="AD227" s="342"/>
      <c r="AE227" s="342"/>
      <c r="AF227" s="342"/>
      <c r="AG227" s="342"/>
      <c r="AH227" s="342"/>
      <c r="AI227" s="342"/>
      <c r="AJ227" s="263"/>
      <c r="AK227" s="263"/>
      <c r="AL227" s="263"/>
    </row>
    <row r="233" spans="26:38" s="146" customFormat="1" ht="15.9" customHeight="1" x14ac:dyDescent="0.25">
      <c r="Z233" s="263"/>
      <c r="AA233" s="33"/>
      <c r="AB233" s="353"/>
      <c r="AC233" s="342"/>
      <c r="AD233" s="342"/>
      <c r="AE233" s="342"/>
      <c r="AF233" s="342"/>
      <c r="AG233" s="342"/>
      <c r="AH233" s="342"/>
      <c r="AI233" s="342"/>
      <c r="AJ233" s="263"/>
      <c r="AK233" s="263"/>
      <c r="AL233" s="263"/>
    </row>
    <row r="234" spans="26:38" ht="16.5" customHeight="1" x14ac:dyDescent="0.25"/>
  </sheetData>
  <sheetProtection selectLockedCells="1"/>
  <dataConsolidate/>
  <customSheetViews>
    <customSheetView guid="{874437AA-C830-4A8A-B81C-BC0B2B26CE6C}" showGridLines="0" topLeftCell="A274">
      <selection activeCell="P284" sqref="P284:R284"/>
      <pageMargins left="0.63" right="0.25" top="1.29" bottom="0.43" header="0.4" footer="0.17"/>
      <pageSetup orientation="portrait" r:id="rId1"/>
      <headerFooter scaleWithDoc="0">
        <oddHeader>&amp;L&amp;G&amp;C&amp;14Focus on Energy's 
New Homes Program&amp;RSite Verification Form</oddHeader>
        <oddFooter>&amp;L&amp;9Revision 0&amp;C&amp;9Page &amp;P of &amp;N</oddFooter>
      </headerFooter>
    </customSheetView>
    <customSheetView guid="{C822033D-BD6F-4247-A78A-3326EA7621D7}" showGridLines="0" topLeftCell="A274">
      <selection activeCell="P284" sqref="P284:R284"/>
      <pageMargins left="0.63" right="0.25" top="1.29" bottom="0.43" header="0.4" footer="0.17"/>
      <pageSetup orientation="portrait" r:id="rId2"/>
      <headerFooter scaleWithDoc="0">
        <oddHeader>&amp;L&amp;G&amp;C&amp;14Focus on Energy's 
New Homes Program&amp;RSite Verification Form</oddHeader>
        <oddFooter>&amp;L&amp;9Revision 0&amp;C&amp;9Page &amp;P of &amp;N</oddFooter>
      </headerFooter>
    </customSheetView>
  </customSheetViews>
  <mergeCells count="320">
    <mergeCell ref="X44:Y44"/>
    <mergeCell ref="A45:F45"/>
    <mergeCell ref="M40:N40"/>
    <mergeCell ref="L44:M44"/>
    <mergeCell ref="A38:F38"/>
    <mergeCell ref="G38:L38"/>
    <mergeCell ref="G45:L45"/>
    <mergeCell ref="G43:Y43"/>
    <mergeCell ref="O41:Q41"/>
    <mergeCell ref="G41:N41"/>
    <mergeCell ref="A43:F43"/>
    <mergeCell ref="A42:F42"/>
    <mergeCell ref="A41:F41"/>
    <mergeCell ref="A25:F25"/>
    <mergeCell ref="A26:F26"/>
    <mergeCell ref="A30:F30"/>
    <mergeCell ref="G25:Y25"/>
    <mergeCell ref="A31:F31"/>
    <mergeCell ref="O26:Q26"/>
    <mergeCell ref="R34:Y34"/>
    <mergeCell ref="A34:F34"/>
    <mergeCell ref="R37:W37"/>
    <mergeCell ref="N37:O37"/>
    <mergeCell ref="G37:H37"/>
    <mergeCell ref="G36:Y36"/>
    <mergeCell ref="R26:Y26"/>
    <mergeCell ref="R28:Y28"/>
    <mergeCell ref="A37:F37"/>
    <mergeCell ref="A35:F35"/>
    <mergeCell ref="G35:Y35"/>
    <mergeCell ref="R31:Y31"/>
    <mergeCell ref="X37:Y37"/>
    <mergeCell ref="G34:N34"/>
    <mergeCell ref="O31:Q31"/>
    <mergeCell ref="G26:N26"/>
    <mergeCell ref="A29:F29"/>
    <mergeCell ref="O34:Q34"/>
    <mergeCell ref="N54:V54"/>
    <mergeCell ref="N55:V55"/>
    <mergeCell ref="A63:C63"/>
    <mergeCell ref="A62:C62"/>
    <mergeCell ref="W56:Y56"/>
    <mergeCell ref="Q73:S73"/>
    <mergeCell ref="K73:M73"/>
    <mergeCell ref="T69:V69"/>
    <mergeCell ref="Q71:S71"/>
    <mergeCell ref="Q68:S68"/>
    <mergeCell ref="K68:M68"/>
    <mergeCell ref="Q69:S69"/>
    <mergeCell ref="W69:Y69"/>
    <mergeCell ref="K71:M71"/>
    <mergeCell ref="N73:P73"/>
    <mergeCell ref="A54:F54"/>
    <mergeCell ref="W54:Y54"/>
    <mergeCell ref="H71:J71"/>
    <mergeCell ref="C127:E127"/>
    <mergeCell ref="A59:C59"/>
    <mergeCell ref="D63:I63"/>
    <mergeCell ref="K67:M67"/>
    <mergeCell ref="R63:V63"/>
    <mergeCell ref="W55:Y55"/>
    <mergeCell ref="H80:Y80"/>
    <mergeCell ref="H72:J72"/>
    <mergeCell ref="K72:M72"/>
    <mergeCell ref="W67:Y67"/>
    <mergeCell ref="I62:K62"/>
    <mergeCell ref="N56:V56"/>
    <mergeCell ref="A60:Y60"/>
    <mergeCell ref="H82:Y82"/>
    <mergeCell ref="T95:V95"/>
    <mergeCell ref="T75:V75"/>
    <mergeCell ref="H75:J75"/>
    <mergeCell ref="T73:V73"/>
    <mergeCell ref="W71:Y71"/>
    <mergeCell ref="N69:P69"/>
    <mergeCell ref="Q72:S72"/>
    <mergeCell ref="N71:P71"/>
    <mergeCell ref="T71:V71"/>
    <mergeCell ref="T68:V68"/>
    <mergeCell ref="C122:E122"/>
    <mergeCell ref="C126:E126"/>
    <mergeCell ref="C125:E125"/>
    <mergeCell ref="H79:Y79"/>
    <mergeCell ref="C120:E120"/>
    <mergeCell ref="C117:E117"/>
    <mergeCell ref="C116:E116"/>
    <mergeCell ref="A97:X97"/>
    <mergeCell ref="C123:E123"/>
    <mergeCell ref="C124:E124"/>
    <mergeCell ref="C114:E114"/>
    <mergeCell ref="C113:E113"/>
    <mergeCell ref="C115:E115"/>
    <mergeCell ref="I95:K95"/>
    <mergeCell ref="C111:E111"/>
    <mergeCell ref="C112:E112"/>
    <mergeCell ref="A101:L101"/>
    <mergeCell ref="C110:E110"/>
    <mergeCell ref="C109:E109"/>
    <mergeCell ref="H85:Y85"/>
    <mergeCell ref="A99:L99"/>
    <mergeCell ref="A100:L100"/>
    <mergeCell ref="H86:Y86"/>
    <mergeCell ref="H87:Y87"/>
    <mergeCell ref="M98:R98"/>
    <mergeCell ref="S100:X100"/>
    <mergeCell ref="S99:X99"/>
    <mergeCell ref="H84:Y84"/>
    <mergeCell ref="A95:G95"/>
    <mergeCell ref="C121:E121"/>
    <mergeCell ref="Y173:Y177"/>
    <mergeCell ref="H93:Y93"/>
    <mergeCell ref="H91:Y91"/>
    <mergeCell ref="V159:X159"/>
    <mergeCell ref="V158:X158"/>
    <mergeCell ref="P143:R143"/>
    <mergeCell ref="M99:R99"/>
    <mergeCell ref="V177:X177"/>
    <mergeCell ref="P159:R159"/>
    <mergeCell ref="S177:U177"/>
    <mergeCell ref="P174:R174"/>
    <mergeCell ref="S144:U144"/>
    <mergeCell ref="V144:X144"/>
    <mergeCell ref="P176:R176"/>
    <mergeCell ref="P175:R175"/>
    <mergeCell ref="V174:X174"/>
    <mergeCell ref="S137:U137"/>
    <mergeCell ref="S159:U159"/>
    <mergeCell ref="P172:R172"/>
    <mergeCell ref="S160:U160"/>
    <mergeCell ref="P137:R137"/>
    <mergeCell ref="P135:R135"/>
    <mergeCell ref="V132:X132"/>
    <mergeCell ref="A102:L102"/>
    <mergeCell ref="G48:Y48"/>
    <mergeCell ref="A36:F36"/>
    <mergeCell ref="A33:D33"/>
    <mergeCell ref="I44:K44"/>
    <mergeCell ref="T59:V59"/>
    <mergeCell ref="Q62:S62"/>
    <mergeCell ref="H67:J67"/>
    <mergeCell ref="Q67:S67"/>
    <mergeCell ref="N57:V57"/>
    <mergeCell ref="N67:P67"/>
    <mergeCell ref="T67:V67"/>
    <mergeCell ref="W53:Y53"/>
    <mergeCell ref="G53:I53"/>
    <mergeCell ref="P50:R50"/>
    <mergeCell ref="A44:F44"/>
    <mergeCell ref="A48:F48"/>
    <mergeCell ref="A53:F53"/>
    <mergeCell ref="G44:H44"/>
    <mergeCell ref="A50:O50"/>
    <mergeCell ref="A49:F49"/>
    <mergeCell ref="G54:I54"/>
    <mergeCell ref="G55:I55"/>
    <mergeCell ref="G49:Y49"/>
    <mergeCell ref="N53:V53"/>
    <mergeCell ref="A2:I2"/>
    <mergeCell ref="G10:Y10"/>
    <mergeCell ref="G11:Y11"/>
    <mergeCell ref="A10:F10"/>
    <mergeCell ref="A11:F11"/>
    <mergeCell ref="A12:F12"/>
    <mergeCell ref="G12:Y12"/>
    <mergeCell ref="G39:Y39"/>
    <mergeCell ref="R41:Y41"/>
    <mergeCell ref="G31:N31"/>
    <mergeCell ref="A24:F24"/>
    <mergeCell ref="A39:F39"/>
    <mergeCell ref="I37:K37"/>
    <mergeCell ref="G28:N28"/>
    <mergeCell ref="G29:Y29"/>
    <mergeCell ref="L37:M37"/>
    <mergeCell ref="G30:Y30"/>
    <mergeCell ref="A28:F28"/>
    <mergeCell ref="P37:Q37"/>
    <mergeCell ref="AD10:AP10"/>
    <mergeCell ref="G7:N7"/>
    <mergeCell ref="A3:F3"/>
    <mergeCell ref="G5:Y5"/>
    <mergeCell ref="A4:F4"/>
    <mergeCell ref="A8:F8"/>
    <mergeCell ref="O4:Q4"/>
    <mergeCell ref="R4:Y4"/>
    <mergeCell ref="G4:N4"/>
    <mergeCell ref="O9:Y9"/>
    <mergeCell ref="R7:Y7"/>
    <mergeCell ref="M9:N9"/>
    <mergeCell ref="G8:L8"/>
    <mergeCell ref="A5:F5"/>
    <mergeCell ref="G6:Y6"/>
    <mergeCell ref="A6:F6"/>
    <mergeCell ref="O7:Q7"/>
    <mergeCell ref="A7:F7"/>
    <mergeCell ref="O28:Q28"/>
    <mergeCell ref="A9:L9"/>
    <mergeCell ref="G24:Y24"/>
    <mergeCell ref="AD13:AG13"/>
    <mergeCell ref="A18:F18"/>
    <mergeCell ref="A23:F23"/>
    <mergeCell ref="R23:Y23"/>
    <mergeCell ref="A20:L20"/>
    <mergeCell ref="G19:K19"/>
    <mergeCell ref="A19:F19"/>
    <mergeCell ref="G15:N15"/>
    <mergeCell ref="A16:F16"/>
    <mergeCell ref="O18:Q18"/>
    <mergeCell ref="A17:F17"/>
    <mergeCell ref="M20:N20"/>
    <mergeCell ref="O20:Y20"/>
    <mergeCell ref="G17:Y17"/>
    <mergeCell ref="A15:F15"/>
    <mergeCell ref="R18:Y18"/>
    <mergeCell ref="R15:Y15"/>
    <mergeCell ref="G16:Y16"/>
    <mergeCell ref="O15:Q15"/>
    <mergeCell ref="G18:N18"/>
    <mergeCell ref="A22:F22"/>
    <mergeCell ref="O23:Q23"/>
    <mergeCell ref="G23:N23"/>
    <mergeCell ref="H92:Y92"/>
    <mergeCell ref="N68:P68"/>
    <mergeCell ref="H89:Y89"/>
    <mergeCell ref="H83:Y83"/>
    <mergeCell ref="K75:M75"/>
    <mergeCell ref="H74:J74"/>
    <mergeCell ref="N74:P74"/>
    <mergeCell ref="W57:Y57"/>
    <mergeCell ref="W72:Y72"/>
    <mergeCell ref="N72:P72"/>
    <mergeCell ref="H73:J73"/>
    <mergeCell ref="Q75:S75"/>
    <mergeCell ref="H88:Y88"/>
    <mergeCell ref="H69:J69"/>
    <mergeCell ref="K69:M69"/>
    <mergeCell ref="W73:Y73"/>
    <mergeCell ref="W68:Y68"/>
    <mergeCell ref="T72:V72"/>
    <mergeCell ref="K74:M74"/>
    <mergeCell ref="V176:X176"/>
    <mergeCell ref="S176:U176"/>
    <mergeCell ref="V172:X172"/>
    <mergeCell ref="S172:U172"/>
    <mergeCell ref="S173:U173"/>
    <mergeCell ref="S161:U161"/>
    <mergeCell ref="S174:U174"/>
    <mergeCell ref="N44:O44"/>
    <mergeCell ref="G42:Y42"/>
    <mergeCell ref="R44:W44"/>
    <mergeCell ref="P44:Q44"/>
    <mergeCell ref="V145:X145"/>
    <mergeCell ref="V160:X160"/>
    <mergeCell ref="V157:X157"/>
    <mergeCell ref="V156:X156"/>
    <mergeCell ref="H81:Y81"/>
    <mergeCell ref="V135:X135"/>
    <mergeCell ref="V133:X133"/>
    <mergeCell ref="S135:U135"/>
    <mergeCell ref="P134:R134"/>
    <mergeCell ref="P132:R132"/>
    <mergeCell ref="P133:R133"/>
    <mergeCell ref="V134:X134"/>
    <mergeCell ref="H68:J68"/>
    <mergeCell ref="V148:X148"/>
    <mergeCell ref="V161:X161"/>
    <mergeCell ref="S158:U158"/>
    <mergeCell ref="V147:X147"/>
    <mergeCell ref="S146:U146"/>
    <mergeCell ref="V146:X146"/>
    <mergeCell ref="S175:U175"/>
    <mergeCell ref="V173:X173"/>
    <mergeCell ref="V175:X175"/>
    <mergeCell ref="C150:O150"/>
    <mergeCell ref="S132:U132"/>
    <mergeCell ref="C179:O179"/>
    <mergeCell ref="P173:R173"/>
    <mergeCell ref="C128:E128"/>
    <mergeCell ref="P156:R156"/>
    <mergeCell ref="P157:R157"/>
    <mergeCell ref="C172:O172"/>
    <mergeCell ref="P161:R161"/>
    <mergeCell ref="P146:R146"/>
    <mergeCell ref="P158:R158"/>
    <mergeCell ref="P160:R160"/>
    <mergeCell ref="C132:O132"/>
    <mergeCell ref="C163:O163"/>
    <mergeCell ref="P136:R136"/>
    <mergeCell ref="P145:R145"/>
    <mergeCell ref="P148:R148"/>
    <mergeCell ref="P177:R177"/>
    <mergeCell ref="C143:O143"/>
    <mergeCell ref="C156:O156"/>
    <mergeCell ref="S156:U156"/>
    <mergeCell ref="S148:U148"/>
    <mergeCell ref="S157:U157"/>
    <mergeCell ref="S136:U136"/>
    <mergeCell ref="P147:R147"/>
    <mergeCell ref="V143:X143"/>
    <mergeCell ref="S147:U147"/>
    <mergeCell ref="P144:R144"/>
    <mergeCell ref="S145:U145"/>
    <mergeCell ref="S143:U143"/>
    <mergeCell ref="S133:U133"/>
    <mergeCell ref="S134:U134"/>
    <mergeCell ref="Q74:S74"/>
    <mergeCell ref="S102:X102"/>
    <mergeCell ref="S101:X101"/>
    <mergeCell ref="W75:Y75"/>
    <mergeCell ref="W74:Y74"/>
    <mergeCell ref="M101:R101"/>
    <mergeCell ref="M102:R102"/>
    <mergeCell ref="V136:X136"/>
    <mergeCell ref="V137:X137"/>
    <mergeCell ref="N75:P75"/>
    <mergeCell ref="S98:X98"/>
    <mergeCell ref="H90:Y90"/>
    <mergeCell ref="T74:V74"/>
    <mergeCell ref="P95:S95"/>
    <mergeCell ref="A98:L98"/>
    <mergeCell ref="M100:R100"/>
  </mergeCells>
  <conditionalFormatting sqref="P137:X137 P161:X161 P177:X177 P148:X148">
    <cfRule type="cellIs" dxfId="4" priority="7" stopIfTrue="1" operator="equal">
      <formula>0</formula>
    </cfRule>
  </conditionalFormatting>
  <conditionalFormatting sqref="P134:U136 V135:X136">
    <cfRule type="cellIs" dxfId="3" priority="4" stopIfTrue="1" operator="equal">
      <formula>0</formula>
    </cfRule>
  </conditionalFormatting>
  <conditionalFormatting sqref="P145:U147 V146:X147">
    <cfRule type="cellIs" dxfId="2" priority="3" stopIfTrue="1" operator="equal">
      <formula>0</formula>
    </cfRule>
  </conditionalFormatting>
  <conditionalFormatting sqref="P158:U160 V159:X160">
    <cfRule type="cellIs" dxfId="1" priority="2" stopIfTrue="1" operator="equal">
      <formula>0</formula>
    </cfRule>
  </conditionalFormatting>
  <conditionalFormatting sqref="P174:U176 V175:X176">
    <cfRule type="cellIs" dxfId="0" priority="1" stopIfTrue="1" operator="equal">
      <formula>0</formula>
    </cfRule>
  </conditionalFormatting>
  <dataValidations disablePrompts="1" count="24">
    <dataValidation type="decimal" operator="lessThanOrEqual" showInputMessage="1" showErrorMessage="1" error="Tested CFM@50 cannot be greater than Maximum CFM@50." sqref="G55:I55">
      <formula1>G54+1</formula1>
    </dataValidation>
    <dataValidation type="whole" operator="greaterThanOrEqual" allowBlank="1" showInputMessage="1" showErrorMessage="1" error="Tested flow must be equal to or greater than the required continuous flow." sqref="H73:Y73">
      <formula1>H72</formula1>
    </dataValidation>
    <dataValidation type="whole" operator="greaterThanOrEqual" allowBlank="1" showInputMessage="1" showErrorMessage="1" errorTitle="Whole House Ventilation" error="Whole House Ventilation must greater than or equal to the minimum required flow." sqref="A62:C62">
      <formula1>A59</formula1>
    </dataValidation>
    <dataValidation type="whole" operator="greaterThanOrEqual" allowBlank="1" showInputMessage="1" showErrorMessage="1" errorTitle="Spot Ventilation for Bathrooms" error="Tested flow must be greater than or equal to the minimum required flow." sqref="H75:Y76 H69:Y69">
      <formula1>H68</formula1>
    </dataValidation>
    <dataValidation type="whole" operator="greaterThanOrEqual" allowBlank="1" showInputMessage="1" showErrorMessage="1" errorTitle="Whole House Ventilation" error="Whole House Ventilation must greater than or equal to the minimum required flow." sqref="I62:K62">
      <formula1>A59</formula1>
    </dataValidation>
    <dataValidation type="whole" operator="greaterThanOrEqual" allowBlank="1" showInputMessage="1" showErrorMessage="1" errorTitle="Whole House Ventilation" error="Whole House Ventilation must greater than or equal to the minimum required flow." sqref="Q62:S62">
      <formula1>A59</formula1>
    </dataValidation>
    <dataValidation type="list" allowBlank="1" showInputMessage="1" showErrorMessage="1" sqref="C109 C120">
      <formula1>"1, 2, 3, 4, "</formula1>
    </dataValidation>
    <dataValidation type="list" allowBlank="1" showInputMessage="1" showErrorMessage="1" sqref="B180:B183 B151:B152 B164:B166">
      <formula1>TechPkgOptions</formula1>
    </dataValidation>
    <dataValidation type="decimal" operator="lessThanOrEqual" allowBlank="1" showInputMessage="1" showErrorMessage="1" error="Tested Duct Leakage cannot exceed Max Duct Leakage" sqref="W55:Y55">
      <formula1>W54</formula1>
    </dataValidation>
    <dataValidation type="list" allowBlank="1" showInputMessage="1" showErrorMessage="1" sqref="A63 M40 P37:Q37 X44:Y44 P44:Q44 X37:Y37">
      <formula1>yesno</formula1>
    </dataValidation>
    <dataValidation type="whole" operator="greaterThan" allowBlank="1" showInputMessage="1" showErrorMessage="1" error="Cannot exceed 50 Pascals" sqref="AA52">
      <formula1>50</formula1>
    </dataValidation>
    <dataValidation type="decimal" operator="lessThanOrEqual" allowBlank="1" showInputMessage="1" showErrorMessage="1" error="Cannot exceed 50 Pascals" sqref="P50:R50">
      <formula1>50</formula1>
    </dataValidation>
    <dataValidation type="list" allowBlank="1" showInputMessage="1" showErrorMessage="1" sqref="R41 R4 R15 R34">
      <formula1>FuelTypes</formula1>
    </dataValidation>
    <dataValidation type="list" showInputMessage="1" showErrorMessage="1" sqref="G28 G23">
      <formula1>coolingequipment</formula1>
    </dataValidation>
    <dataValidation type="list" allowBlank="1" showInputMessage="1" showErrorMessage="1" sqref="R28:Y28 R23:Y23">
      <formula1>"Electric"</formula1>
    </dataValidation>
    <dataValidation type="list" allowBlank="1" showInputMessage="1" showErrorMessage="1" sqref="O32:Q32">
      <formula1>"SEER, EER"</formula1>
    </dataValidation>
    <dataValidation type="list" allowBlank="1" showInputMessage="1" showErrorMessage="1" sqref="R18:T18 R7:T7">
      <formula1>seasonalefficiency</formula1>
    </dataValidation>
    <dataValidation type="list" allowBlank="1" showInputMessage="1" showErrorMessage="1" sqref="M9:N9 M20:N20">
      <formula1>yesnona</formula1>
    </dataValidation>
    <dataValidation operator="lessThanOrEqual" allowBlank="1" showInputMessage="1" showErrorMessage="1" errorTitle="Whole House Ventilation" error="Cannot be les than the minimum required flow" sqref="A60 A59:C59"/>
    <dataValidation type="list" allowBlank="1" showInputMessage="1" showErrorMessage="1" sqref="AA34">
      <formula1>"1,2,3,4,5,6,7,8,9"</formula1>
    </dataValidation>
    <dataValidation type="list" allowBlank="1" showInputMessage="1" showErrorMessage="1" sqref="G4:N4 G15:N15">
      <formula1>"Furnace - Natural Gas, Furnace - Liquid Propane, Furnace – Oil, Boiler - Natural Gas, Boiler - Liquid Propane, Boiler – Oil, Electronic Resistance, Air Source Heat Pump, Duel Fuel Heat Pump, Geothermal, Other, None"</formula1>
    </dataValidation>
    <dataValidation type="list" allowBlank="1" showInputMessage="1" showErrorMessage="1" sqref="R31:Y31 R26:Y26">
      <formula1>"SEER, EER, COP"</formula1>
    </dataValidation>
    <dataValidation type="decimal" operator="lessThanOrEqual" allowBlank="1" showInputMessage="1" showErrorMessage="1" error="Tested Duct Leakage cannot exceed Max Duct Leakage" sqref="W56:Y58">
      <formula1>W54</formula1>
    </dataValidation>
    <dataValidation type="list" allowBlank="1" showInputMessage="1" showErrorMessage="1" sqref="G41:N41 G34:N34">
      <formula1>$AB$33:$AB$40</formula1>
    </dataValidation>
  </dataValidations>
  <hyperlinks>
    <hyperlink ref="G39:Y39" r:id="rId3" display="http://www.ahridirectory.org/ahridirectory/pages/home.aspx"/>
    <hyperlink ref="G12:Y12" r:id="rId4" display="http://www.ahridirectory.org/ahridirectory/pages/home.aspx"/>
    <hyperlink ref="G11:Y11" r:id="rId5" display="http://www.focusonenergy.com/sites/default/files/supporting_documents/Prequalified%20Equipment%20List_Renewables_Geothermal_0.pdf"/>
    <hyperlink ref="G10" r:id="rId6"/>
  </hyperlinks>
  <pageMargins left="0.63" right="0.25" top="0.92" bottom="0.43" header="0.27" footer="0.17"/>
  <pageSetup scale="98" orientation="portrait" r:id="rId7"/>
  <headerFooter scaleWithDoc="0">
    <oddHeader>&amp;L&amp;G&amp;C&amp;14Focus on Energy's 
New Homes Program&amp;RSite Verification Form</oddHeader>
    <oddFooter>Page &amp;P of &amp;N</oddFooter>
  </headerFooter>
  <rowBreaks count="5" manualBreakCount="5">
    <brk id="32" max="16383" man="1"/>
    <brk id="65" max="16383" man="1"/>
    <brk id="140" max="16383" man="1"/>
    <brk id="169" max="16383" man="1"/>
    <brk id="199" max="24" man="1"/>
  </rowBreaks>
  <legacyDrawing r:id="rId8"/>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74"/>
  <sheetViews>
    <sheetView showGridLines="0" showRuler="0" zoomScaleNormal="100" workbookViewId="0">
      <selection activeCell="A17" sqref="A17:B17"/>
    </sheetView>
  </sheetViews>
  <sheetFormatPr defaultColWidth="9" defaultRowHeight="14.25" customHeight="1" x14ac:dyDescent="0.25"/>
  <cols>
    <col min="1" max="9" width="3.3984375" style="44" customWidth="1"/>
    <col min="10" max="10" width="3.59765625" style="44" customWidth="1"/>
    <col min="11" max="13" width="3.3984375" style="44" customWidth="1"/>
    <col min="14" max="14" width="3.59765625" style="44" customWidth="1"/>
    <col min="15" max="25" width="3.3984375" style="44" customWidth="1"/>
    <col min="26" max="27" width="9" style="44"/>
    <col min="28" max="28" width="35" style="44" customWidth="1"/>
    <col min="29" max="16384" width="9" style="44"/>
  </cols>
  <sheetData>
    <row r="1" spans="1:38" s="146" customFormat="1" ht="17.25" customHeight="1" x14ac:dyDescent="0.25">
      <c r="A1" s="254" t="e">
        <f>#REF!</f>
        <v>#REF!</v>
      </c>
      <c r="AF1" s="17"/>
    </row>
    <row r="2" spans="1:38" s="3" customFormat="1" ht="17.25" customHeight="1" x14ac:dyDescent="0.25">
      <c r="A2" s="1178" t="s">
        <v>207</v>
      </c>
      <c r="B2" s="1179"/>
      <c r="C2" s="1179"/>
      <c r="D2" s="1179"/>
      <c r="E2" s="1179"/>
      <c r="F2" s="1179"/>
      <c r="G2" s="1180"/>
      <c r="H2" s="1181" t="e">
        <f>#REF!</f>
        <v>#REF!</v>
      </c>
      <c r="I2" s="1182"/>
      <c r="J2" s="1182"/>
      <c r="K2" s="1182"/>
      <c r="L2" s="1183"/>
      <c r="M2" s="4"/>
      <c r="N2" s="4"/>
      <c r="O2" s="4"/>
      <c r="P2" s="4"/>
      <c r="Q2" s="4"/>
      <c r="R2" s="1170" t="s">
        <v>137</v>
      </c>
      <c r="S2" s="1171"/>
      <c r="T2" s="1171"/>
      <c r="U2" s="1171"/>
      <c r="V2" s="1172"/>
      <c r="W2" s="1173"/>
      <c r="X2" s="1173"/>
      <c r="Y2" s="145"/>
    </row>
    <row r="3" spans="1:38" s="3" customFormat="1" ht="17.25" customHeight="1" x14ac:dyDescent="0.25">
      <c r="A3" s="145"/>
      <c r="B3" s="145"/>
      <c r="C3" s="1"/>
      <c r="D3" s="244"/>
      <c r="E3" s="2"/>
      <c r="F3" s="2"/>
      <c r="G3" s="1"/>
      <c r="H3" s="145"/>
      <c r="I3" s="145"/>
      <c r="J3" s="4"/>
      <c r="K3" s="4"/>
      <c r="L3" s="4"/>
      <c r="M3" s="4"/>
      <c r="N3" s="4"/>
      <c r="O3" s="4"/>
      <c r="P3" s="4"/>
      <c r="Q3" s="4"/>
      <c r="R3" s="11"/>
      <c r="S3" s="4"/>
      <c r="T3" s="145"/>
      <c r="U3" s="12"/>
      <c r="V3" s="22"/>
      <c r="W3" s="15"/>
      <c r="X3" s="15"/>
      <c r="Y3" s="145"/>
    </row>
    <row r="4" spans="1:38" s="146" customFormat="1" ht="17.25" customHeight="1" x14ac:dyDescent="0.25">
      <c r="A4" s="56" t="s">
        <v>3</v>
      </c>
      <c r="B4" s="244"/>
      <c r="C4" s="244"/>
      <c r="D4" s="244"/>
      <c r="E4" s="244"/>
      <c r="F4" s="244"/>
      <c r="G4" s="244"/>
      <c r="H4" s="244"/>
      <c r="I4" s="244"/>
      <c r="J4" s="244"/>
      <c r="K4" s="244"/>
      <c r="L4" s="244"/>
      <c r="M4" s="244"/>
      <c r="N4" s="244"/>
      <c r="O4" s="244"/>
      <c r="P4" s="244"/>
      <c r="Q4" s="244"/>
      <c r="R4" s="244"/>
      <c r="S4" s="244"/>
      <c r="T4" s="244"/>
      <c r="U4" s="244"/>
      <c r="V4" s="244"/>
      <c r="W4" s="244"/>
      <c r="X4" s="244"/>
      <c r="Y4" s="244"/>
    </row>
    <row r="5" spans="1:38" s="9" customFormat="1" ht="17.25" customHeight="1" x14ac:dyDescent="0.25">
      <c r="A5" s="1176" t="s">
        <v>139</v>
      </c>
      <c r="B5" s="1014"/>
      <c r="C5" s="1014"/>
      <c r="D5" s="1014"/>
      <c r="E5" s="1014"/>
      <c r="F5" s="1177" t="e">
        <f>'Site Verification Form'!#REF!</f>
        <v>#REF!</v>
      </c>
      <c r="G5" s="957"/>
      <c r="H5" s="957"/>
      <c r="I5" s="957"/>
      <c r="J5" s="957"/>
      <c r="K5" s="957"/>
      <c r="L5" s="957"/>
      <c r="M5" s="957"/>
      <c r="N5" s="957"/>
      <c r="O5" s="957"/>
      <c r="P5" s="957"/>
      <c r="Q5" s="957"/>
      <c r="R5" s="957"/>
      <c r="S5" s="957"/>
      <c r="T5" s="957"/>
      <c r="U5" s="957"/>
      <c r="V5" s="957"/>
      <c r="W5" s="957"/>
      <c r="X5" s="957"/>
      <c r="Y5" s="958"/>
    </row>
    <row r="6" spans="1:38" s="9" customFormat="1" ht="17.25" customHeight="1" x14ac:dyDescent="0.25">
      <c r="A6" s="19"/>
      <c r="B6" s="207"/>
      <c r="C6" s="207"/>
      <c r="D6" s="207"/>
      <c r="E6" s="207"/>
      <c r="F6" s="207"/>
      <c r="G6" s="207"/>
      <c r="H6" s="207"/>
      <c r="I6" s="207"/>
      <c r="J6" s="207"/>
      <c r="K6" s="207"/>
      <c r="L6" s="207"/>
      <c r="M6" s="207"/>
      <c r="N6" s="207"/>
      <c r="O6" s="207"/>
      <c r="P6" s="207"/>
      <c r="Q6" s="207"/>
      <c r="R6" s="207"/>
      <c r="S6" s="207"/>
      <c r="T6" s="207"/>
      <c r="U6" s="207"/>
      <c r="V6" s="207"/>
      <c r="W6" s="207"/>
      <c r="X6" s="207"/>
      <c r="Y6" s="207"/>
    </row>
    <row r="7" spans="1:38" s="9" customFormat="1" ht="17.25" customHeight="1" x14ac:dyDescent="0.25">
      <c r="A7" s="1176" t="s">
        <v>12</v>
      </c>
      <c r="B7" s="1014"/>
      <c r="C7" s="1014"/>
      <c r="D7" s="1014"/>
      <c r="E7" s="1014"/>
      <c r="F7" s="1177" t="e">
        <f>'Site Verification Form'!#REF!</f>
        <v>#REF!</v>
      </c>
      <c r="G7" s="957"/>
      <c r="H7" s="957"/>
      <c r="I7" s="957"/>
      <c r="J7" s="957"/>
      <c r="K7" s="957"/>
      <c r="L7" s="957"/>
      <c r="M7" s="957"/>
      <c r="N7" s="957"/>
      <c r="O7" s="957"/>
      <c r="P7" s="957"/>
      <c r="Q7" s="958"/>
      <c r="R7" s="207"/>
      <c r="S7" s="231" t="s">
        <v>13</v>
      </c>
      <c r="T7" s="232"/>
      <c r="U7" s="232"/>
      <c r="V7" s="1184" t="e">
        <f>'Site Verification Form'!#REF!</f>
        <v>#REF!</v>
      </c>
      <c r="W7" s="1185"/>
      <c r="X7" s="1185"/>
      <c r="Y7" s="1186"/>
    </row>
    <row r="8" spans="1:38" s="9" customFormat="1" ht="17.25" customHeight="1" x14ac:dyDescent="0.25">
      <c r="A8" s="145"/>
      <c r="B8" s="207"/>
      <c r="C8" s="207"/>
      <c r="D8" s="207"/>
      <c r="E8" s="207"/>
      <c r="F8" s="207"/>
      <c r="G8" s="207"/>
      <c r="H8" s="207"/>
      <c r="I8" s="207"/>
      <c r="J8" s="207"/>
      <c r="K8" s="207"/>
      <c r="L8" s="207"/>
      <c r="M8" s="207"/>
      <c r="N8" s="207"/>
      <c r="O8" s="207"/>
      <c r="P8" s="207"/>
      <c r="Q8" s="207"/>
      <c r="R8" s="207"/>
      <c r="S8" s="207"/>
      <c r="T8" s="207"/>
      <c r="U8" s="207"/>
      <c r="V8" s="207"/>
      <c r="W8" s="207"/>
      <c r="X8" s="207"/>
      <c r="Y8" s="207"/>
    </row>
    <row r="9" spans="1:38" s="146" customFormat="1" ht="17.25" customHeight="1" x14ac:dyDescent="0.25">
      <c r="A9" s="56" t="s">
        <v>150</v>
      </c>
      <c r="B9" s="244"/>
      <c r="C9" s="244"/>
      <c r="D9" s="244"/>
      <c r="E9" s="244"/>
      <c r="F9" s="244"/>
      <c r="G9" s="244"/>
      <c r="H9" s="244"/>
      <c r="I9" s="244"/>
      <c r="J9" s="244"/>
      <c r="K9" s="244"/>
      <c r="L9" s="244"/>
      <c r="M9" s="145"/>
      <c r="N9" s="244"/>
      <c r="O9" s="244"/>
      <c r="P9" s="244"/>
      <c r="Q9" s="244"/>
      <c r="R9" s="244"/>
      <c r="S9" s="244"/>
      <c r="T9" s="244"/>
      <c r="U9" s="244"/>
      <c r="V9" s="244"/>
      <c r="W9" s="244"/>
      <c r="X9" s="244"/>
      <c r="Y9" s="244"/>
    </row>
    <row r="10" spans="1:38" s="146" customFormat="1" ht="17.25" customHeight="1" x14ac:dyDescent="0.25">
      <c r="A10" s="71" t="s">
        <v>30</v>
      </c>
      <c r="B10" s="236"/>
      <c r="C10" s="236"/>
      <c r="D10" s="237"/>
      <c r="E10" s="1168"/>
      <c r="F10" s="1169"/>
      <c r="G10" s="1169"/>
      <c r="H10" s="1169"/>
      <c r="I10" s="1169"/>
      <c r="J10" s="1169"/>
      <c r="K10" s="1169"/>
      <c r="L10" s="1169"/>
      <c r="M10" s="1169"/>
      <c r="N10" s="1169"/>
      <c r="O10" s="1169"/>
      <c r="P10" s="1169"/>
      <c r="Q10" s="1169"/>
      <c r="R10" s="1169"/>
      <c r="S10" s="1169"/>
      <c r="T10" s="1169"/>
      <c r="U10" s="1169"/>
      <c r="V10" s="1169"/>
      <c r="W10" s="1169"/>
      <c r="X10" s="250"/>
      <c r="Y10" s="41"/>
      <c r="Z10" s="242"/>
      <c r="AA10" s="242"/>
      <c r="AB10" s="242"/>
      <c r="AC10" s="242"/>
      <c r="AD10" s="242"/>
      <c r="AE10" s="242"/>
      <c r="AF10" s="242"/>
      <c r="AG10" s="242"/>
      <c r="AH10" s="242"/>
      <c r="AI10" s="242"/>
      <c r="AJ10" s="242"/>
      <c r="AK10" s="242"/>
      <c r="AL10" s="242"/>
    </row>
    <row r="11" spans="1:38" s="146" customFormat="1" ht="17.25" customHeight="1" x14ac:dyDescent="0.25">
      <c r="A11" s="23"/>
      <c r="B11" s="40"/>
      <c r="C11" s="40"/>
      <c r="D11" s="40"/>
      <c r="E11" s="40"/>
      <c r="F11" s="207"/>
      <c r="G11" s="207"/>
      <c r="H11" s="207"/>
      <c r="I11" s="207"/>
      <c r="J11" s="207"/>
      <c r="K11" s="207"/>
      <c r="L11" s="207"/>
      <c r="M11" s="207"/>
      <c r="N11" s="207"/>
      <c r="O11" s="207"/>
      <c r="P11" s="207"/>
      <c r="Q11" s="207"/>
      <c r="R11" s="207"/>
      <c r="S11" s="207"/>
      <c r="T11" s="207"/>
      <c r="U11" s="207"/>
      <c r="V11" s="207"/>
      <c r="W11" s="207"/>
      <c r="X11" s="207"/>
      <c r="Y11" s="207"/>
      <c r="Z11" s="242"/>
      <c r="AA11" s="242"/>
      <c r="AB11" s="242"/>
      <c r="AC11" s="242"/>
      <c r="AD11" s="242"/>
      <c r="AE11" s="242"/>
      <c r="AF11" s="242"/>
      <c r="AG11" s="242"/>
      <c r="AH11" s="242"/>
      <c r="AI11" s="242"/>
      <c r="AJ11" s="242"/>
      <c r="AK11" s="242"/>
      <c r="AL11" s="242"/>
    </row>
    <row r="12" spans="1:38" s="146" customFormat="1" ht="17.25" customHeight="1" x14ac:dyDescent="0.25">
      <c r="A12" s="71" t="s">
        <v>31</v>
      </c>
      <c r="B12" s="236"/>
      <c r="C12" s="236"/>
      <c r="D12" s="237"/>
      <c r="E12" s="1168"/>
      <c r="F12" s="1169"/>
      <c r="G12" s="1169"/>
      <c r="H12" s="1169"/>
      <c r="I12" s="1169"/>
      <c r="J12" s="1169"/>
      <c r="K12" s="1169"/>
      <c r="L12" s="1169"/>
      <c r="M12" s="1169"/>
      <c r="N12" s="1169"/>
      <c r="O12" s="1169"/>
      <c r="P12" s="1169"/>
      <c r="Q12" s="1169"/>
      <c r="R12" s="1169"/>
      <c r="S12" s="1169"/>
      <c r="T12" s="1169"/>
      <c r="U12" s="1169"/>
      <c r="V12" s="1169"/>
      <c r="W12" s="1169"/>
      <c r="X12" s="250"/>
      <c r="Y12" s="41"/>
      <c r="Z12" s="242"/>
      <c r="AA12" s="242"/>
      <c r="AB12" s="242"/>
      <c r="AC12" s="242"/>
      <c r="AD12" s="242"/>
      <c r="AE12" s="242"/>
      <c r="AF12" s="242"/>
      <c r="AG12" s="242"/>
      <c r="AH12" s="242"/>
      <c r="AI12" s="242"/>
      <c r="AJ12" s="242"/>
      <c r="AK12" s="242"/>
      <c r="AL12" s="242"/>
    </row>
    <row r="13" spans="1:38" s="146" customFormat="1" ht="17.25" customHeight="1" x14ac:dyDescent="0.25">
      <c r="A13" s="207"/>
      <c r="B13" s="244"/>
      <c r="C13" s="244"/>
      <c r="D13" s="244"/>
      <c r="E13" s="41"/>
      <c r="F13" s="41"/>
      <c r="G13" s="41"/>
      <c r="H13" s="41"/>
      <c r="I13" s="41"/>
      <c r="J13" s="41"/>
      <c r="K13" s="41"/>
      <c r="L13" s="41"/>
      <c r="M13" s="41"/>
      <c r="N13" s="41"/>
      <c r="O13" s="41"/>
      <c r="P13" s="41"/>
      <c r="Q13" s="41"/>
      <c r="R13" s="41"/>
      <c r="S13" s="41"/>
      <c r="T13" s="41"/>
      <c r="U13" s="41"/>
      <c r="V13" s="41"/>
      <c r="W13" s="41"/>
      <c r="X13" s="41"/>
      <c r="Y13" s="41"/>
      <c r="Z13" s="242"/>
      <c r="AA13" s="242"/>
      <c r="AB13" s="242"/>
      <c r="AC13" s="242"/>
      <c r="AD13" s="242"/>
      <c r="AE13" s="242"/>
      <c r="AF13" s="242"/>
      <c r="AG13" s="242"/>
      <c r="AH13" s="242"/>
      <c r="AI13" s="242"/>
      <c r="AJ13" s="242"/>
      <c r="AK13" s="242"/>
      <c r="AL13" s="242"/>
    </row>
    <row r="14" spans="1:38" s="146" customFormat="1" ht="17.25" customHeight="1" x14ac:dyDescent="0.25">
      <c r="A14" s="55" t="s">
        <v>151</v>
      </c>
      <c r="B14" s="244"/>
      <c r="C14" s="244"/>
      <c r="D14" s="244"/>
      <c r="E14" s="244"/>
      <c r="F14" s="244"/>
      <c r="G14" s="47"/>
      <c r="H14" s="47"/>
      <c r="I14" s="47"/>
      <c r="J14" s="47"/>
      <c r="K14" s="47"/>
      <c r="L14" s="47"/>
      <c r="M14" s="47"/>
      <c r="N14" s="47"/>
      <c r="O14" s="47"/>
      <c r="P14" s="47"/>
      <c r="Q14" s="47"/>
      <c r="R14" s="47"/>
      <c r="S14" s="47"/>
      <c r="T14" s="47"/>
      <c r="U14" s="47"/>
      <c r="V14" s="47"/>
      <c r="W14" s="47"/>
      <c r="X14" s="47"/>
      <c r="Y14" s="47"/>
      <c r="Z14" s="242"/>
      <c r="AA14" s="242"/>
      <c r="AB14" s="242"/>
      <c r="AC14" s="242"/>
      <c r="AD14" s="242"/>
      <c r="AE14" s="242"/>
      <c r="AF14" s="242"/>
      <c r="AG14" s="242"/>
      <c r="AH14" s="242"/>
      <c r="AI14" s="242"/>
      <c r="AJ14" s="242"/>
      <c r="AK14" s="242"/>
      <c r="AL14" s="242"/>
    </row>
    <row r="15" spans="1:38" s="146" customFormat="1" ht="17.25" customHeight="1" x14ac:dyDescent="0.25">
      <c r="A15" s="235" t="s">
        <v>136</v>
      </c>
      <c r="B15" s="48"/>
      <c r="C15" s="48"/>
      <c r="D15" s="48"/>
      <c r="E15" s="48"/>
      <c r="F15" s="48"/>
      <c r="G15" s="50"/>
      <c r="H15" s="243"/>
      <c r="I15" s="1168"/>
      <c r="J15" s="1188"/>
      <c r="K15" s="244" t="s">
        <v>130</v>
      </c>
      <c r="L15" s="244"/>
      <c r="M15" s="244"/>
      <c r="N15" s="244"/>
      <c r="O15" s="244"/>
      <c r="P15" s="244"/>
      <c r="Q15" s="244"/>
      <c r="R15" s="244"/>
      <c r="S15" s="244"/>
      <c r="T15" s="244"/>
      <c r="U15" s="244"/>
      <c r="V15" s="244"/>
      <c r="W15" s="244"/>
      <c r="X15" s="244"/>
      <c r="Y15" s="244"/>
      <c r="Z15" s="242"/>
      <c r="AA15" s="242"/>
      <c r="AB15" s="242"/>
      <c r="AC15" s="242"/>
      <c r="AD15" s="242"/>
      <c r="AE15" s="32"/>
      <c r="AF15" s="242"/>
      <c r="AG15" s="242"/>
      <c r="AH15" s="242"/>
      <c r="AI15" s="242"/>
      <c r="AJ15" s="242"/>
      <c r="AK15" s="242"/>
      <c r="AL15" s="242"/>
    </row>
    <row r="16" spans="1:38" s="146" customFormat="1" ht="17.25" customHeight="1" x14ac:dyDescent="0.25">
      <c r="A16" s="235"/>
      <c r="B16" s="48"/>
      <c r="C16" s="15"/>
      <c r="D16" s="15"/>
      <c r="E16" s="15"/>
      <c r="F16" s="15"/>
      <c r="G16" s="52"/>
      <c r="H16" s="41"/>
      <c r="I16" s="41"/>
      <c r="J16" s="41"/>
      <c r="K16" s="244"/>
      <c r="L16" s="244"/>
      <c r="M16" s="244"/>
      <c r="N16" s="244"/>
      <c r="O16" s="244"/>
      <c r="P16" s="244"/>
      <c r="Q16" s="244"/>
      <c r="R16" s="244"/>
      <c r="S16" s="244"/>
      <c r="T16" s="244"/>
      <c r="U16" s="244"/>
      <c r="V16" s="244"/>
      <c r="W16" s="244"/>
      <c r="X16" s="244"/>
      <c r="Y16" s="244"/>
      <c r="Z16" s="242"/>
      <c r="AA16" s="242"/>
      <c r="AB16" s="242"/>
      <c r="AC16" s="242"/>
      <c r="AD16" s="242"/>
      <c r="AE16" s="32"/>
      <c r="AF16" s="242"/>
      <c r="AG16" s="242"/>
      <c r="AH16" s="242"/>
      <c r="AI16" s="242"/>
      <c r="AJ16" s="242"/>
      <c r="AK16" s="242"/>
      <c r="AL16" s="242"/>
    </row>
    <row r="17" spans="1:38" s="146" customFormat="1" ht="17.25" customHeight="1" x14ac:dyDescent="0.25">
      <c r="A17" s="1174"/>
      <c r="B17" s="1175"/>
      <c r="C17" s="244" t="s">
        <v>281</v>
      </c>
      <c r="D17" s="244"/>
      <c r="E17" s="244"/>
      <c r="F17" s="244"/>
      <c r="G17" s="244"/>
      <c r="H17" s="244"/>
      <c r="I17" s="244"/>
      <c r="J17" s="244"/>
      <c r="K17" s="244"/>
      <c r="L17" s="244"/>
      <c r="M17" s="244"/>
      <c r="N17" s="207"/>
      <c r="O17" s="15"/>
      <c r="P17" s="15"/>
      <c r="Q17" s="15"/>
      <c r="R17" s="15"/>
      <c r="S17" s="15"/>
      <c r="T17" s="52"/>
      <c r="U17" s="41"/>
      <c r="V17" s="244"/>
      <c r="W17" s="244"/>
      <c r="X17" s="244"/>
      <c r="Y17" s="244"/>
      <c r="Z17" s="242"/>
      <c r="AA17" s="242"/>
      <c r="AB17" s="242"/>
      <c r="AC17" s="242"/>
      <c r="AD17" s="242"/>
      <c r="AE17" s="32"/>
      <c r="AF17" s="242"/>
      <c r="AG17" s="242"/>
      <c r="AH17" s="242"/>
      <c r="AI17" s="242"/>
      <c r="AJ17" s="242"/>
      <c r="AK17" s="242"/>
      <c r="AL17" s="242"/>
    </row>
    <row r="18" spans="1:38" s="146" customFormat="1" ht="17.25" customHeight="1" x14ac:dyDescent="0.25">
      <c r="A18" s="246"/>
      <c r="B18" s="246"/>
      <c r="C18" s="244"/>
      <c r="D18" s="244"/>
      <c r="E18" s="244"/>
      <c r="F18" s="244"/>
      <c r="G18" s="244"/>
      <c r="H18" s="244"/>
      <c r="I18" s="244"/>
      <c r="J18" s="244"/>
      <c r="K18" s="244"/>
      <c r="L18" s="244"/>
      <c r="M18" s="244"/>
      <c r="N18" s="207"/>
      <c r="O18" s="15"/>
      <c r="P18" s="15"/>
      <c r="Q18" s="15"/>
      <c r="R18" s="15"/>
      <c r="S18" s="15"/>
      <c r="T18" s="52"/>
      <c r="U18" s="41"/>
      <c r="V18" s="244"/>
      <c r="W18" s="244"/>
      <c r="X18" s="244"/>
      <c r="Y18" s="244"/>
      <c r="Z18" s="242"/>
      <c r="AA18" s="242"/>
      <c r="AB18" s="242"/>
      <c r="AC18" s="242"/>
      <c r="AD18" s="242"/>
      <c r="AE18" s="32"/>
      <c r="AF18" s="242"/>
      <c r="AG18" s="242"/>
      <c r="AH18" s="242"/>
      <c r="AI18" s="242"/>
      <c r="AJ18" s="242"/>
      <c r="AK18" s="242"/>
      <c r="AL18" s="242"/>
    </row>
    <row r="19" spans="1:38" s="146" customFormat="1" ht="17.25" customHeight="1" x14ac:dyDescent="0.25">
      <c r="A19" s="247" t="s">
        <v>282</v>
      </c>
      <c r="B19" s="248"/>
      <c r="C19" s="236"/>
      <c r="D19" s="236"/>
      <c r="E19" s="236"/>
      <c r="F19" s="236"/>
      <c r="G19" s="236"/>
      <c r="H19" s="237"/>
      <c r="I19" s="1189"/>
      <c r="J19" s="1190"/>
      <c r="K19" s="1190"/>
      <c r="L19" s="1190"/>
      <c r="M19" s="1190"/>
      <c r="N19" s="1190"/>
      <c r="O19" s="1190"/>
      <c r="P19" s="1190"/>
      <c r="Q19" s="1190"/>
      <c r="R19" s="1190"/>
      <c r="S19" s="1190"/>
      <c r="T19" s="1190"/>
      <c r="U19" s="1190"/>
      <c r="V19" s="1190"/>
      <c r="W19" s="1190"/>
      <c r="X19" s="251"/>
      <c r="Y19" s="5"/>
      <c r="Z19" s="242"/>
      <c r="AA19" s="242"/>
      <c r="AB19" s="242"/>
      <c r="AC19" s="242"/>
      <c r="AD19" s="242"/>
      <c r="AE19" s="32"/>
      <c r="AF19" s="242"/>
      <c r="AG19" s="242"/>
      <c r="AH19" s="242"/>
      <c r="AI19" s="242"/>
      <c r="AJ19" s="242"/>
      <c r="AK19" s="242"/>
      <c r="AL19" s="242"/>
    </row>
    <row r="20" spans="1:38" s="146" customFormat="1" ht="17.25" customHeight="1" x14ac:dyDescent="0.25">
      <c r="A20" s="246"/>
      <c r="B20" s="246"/>
      <c r="C20" s="244"/>
      <c r="D20" s="244"/>
      <c r="E20" s="244"/>
      <c r="F20" s="244"/>
      <c r="G20" s="244"/>
      <c r="H20" s="244"/>
      <c r="I20" s="244"/>
      <c r="J20" s="244"/>
      <c r="K20" s="244"/>
      <c r="L20" s="244"/>
      <c r="M20" s="244"/>
      <c r="N20" s="207"/>
      <c r="O20" s="15"/>
      <c r="P20" s="15"/>
      <c r="Q20" s="15"/>
      <c r="R20" s="15"/>
      <c r="S20" s="15"/>
      <c r="T20" s="52"/>
      <c r="U20" s="41"/>
      <c r="V20" s="244"/>
      <c r="W20" s="244"/>
      <c r="X20" s="244"/>
      <c r="Y20" s="244"/>
      <c r="Z20" s="242"/>
      <c r="AA20" s="242"/>
      <c r="AB20" s="242"/>
      <c r="AC20" s="242"/>
      <c r="AD20" s="242"/>
      <c r="AE20" s="32"/>
      <c r="AF20" s="242"/>
      <c r="AG20" s="242"/>
      <c r="AH20" s="242"/>
      <c r="AI20" s="242"/>
      <c r="AJ20" s="242"/>
      <c r="AK20" s="242"/>
      <c r="AL20" s="242"/>
    </row>
    <row r="21" spans="1:38" s="242" customFormat="1" ht="17.25" customHeight="1" x14ac:dyDescent="0.25">
      <c r="A21" s="54" t="s">
        <v>138</v>
      </c>
      <c r="B21" s="240"/>
      <c r="C21" s="240"/>
      <c r="D21" s="240"/>
      <c r="E21" s="240"/>
      <c r="F21" s="240"/>
      <c r="G21" s="240"/>
      <c r="H21" s="240"/>
      <c r="I21" s="240"/>
      <c r="J21" s="240"/>
      <c r="K21" s="240"/>
      <c r="L21" s="240"/>
      <c r="M21" s="240"/>
      <c r="N21" s="240"/>
      <c r="O21" s="240"/>
      <c r="P21" s="240"/>
      <c r="Q21" s="240"/>
      <c r="R21" s="240"/>
      <c r="S21" s="240"/>
      <c r="T21" s="49"/>
      <c r="U21" s="240"/>
      <c r="V21" s="240"/>
      <c r="W21" s="240"/>
      <c r="X21" s="240"/>
      <c r="Y21" s="240"/>
    </row>
    <row r="22" spans="1:38" s="242" customFormat="1" ht="17.25" customHeight="1" x14ac:dyDescent="0.25">
      <c r="A22" s="241" t="s">
        <v>142</v>
      </c>
      <c r="B22" s="230"/>
      <c r="C22" s="230"/>
      <c r="D22" s="230"/>
      <c r="E22" s="230"/>
      <c r="F22" s="230"/>
      <c r="G22" s="230"/>
      <c r="H22" s="234"/>
      <c r="I22" s="1174"/>
      <c r="J22" s="1175"/>
      <c r="K22" s="240"/>
      <c r="L22" s="240"/>
      <c r="M22" s="240"/>
      <c r="N22" s="233" t="s">
        <v>143</v>
      </c>
      <c r="O22" s="230"/>
      <c r="P22" s="230"/>
      <c r="Q22" s="230"/>
      <c r="R22" s="230"/>
      <c r="S22" s="230"/>
      <c r="T22" s="230"/>
      <c r="U22" s="234"/>
      <c r="V22" s="1174"/>
      <c r="W22" s="1175"/>
      <c r="X22" s="240"/>
      <c r="Y22" s="240"/>
    </row>
    <row r="23" spans="1:38" s="242" customFormat="1" ht="17.25" customHeight="1" x14ac:dyDescent="0.25">
      <c r="A23" s="239"/>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row>
    <row r="24" spans="1:38" s="242" customFormat="1" ht="17.25" customHeight="1" x14ac:dyDescent="0.25">
      <c r="A24" s="249" t="s">
        <v>283</v>
      </c>
      <c r="B24" s="230"/>
      <c r="C24" s="230"/>
      <c r="D24" s="230"/>
      <c r="E24" s="230"/>
      <c r="F24" s="230"/>
      <c r="G24" s="230"/>
      <c r="H24" s="234"/>
      <c r="I24" s="1174"/>
      <c r="J24" s="1175"/>
      <c r="K24" s="1191"/>
      <c r="L24" s="1191"/>
      <c r="M24" s="240"/>
      <c r="N24" s="238"/>
      <c r="O24" s="238"/>
      <c r="P24" s="240"/>
      <c r="Q24" s="240"/>
      <c r="R24" s="240"/>
      <c r="S24" s="240"/>
      <c r="T24" s="240"/>
      <c r="U24" s="240"/>
      <c r="V24" s="1187"/>
      <c r="W24" s="1187"/>
      <c r="X24" s="240"/>
      <c r="Y24" s="240"/>
    </row>
    <row r="25" spans="1:38" s="242" customFormat="1" ht="17.25" customHeight="1" x14ac:dyDescent="0.25">
      <c r="A25" s="240"/>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row>
    <row r="26" spans="1:38" s="242" customFormat="1" ht="17.25" customHeight="1" x14ac:dyDescent="0.25">
      <c r="A26" s="54" t="s">
        <v>140</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row>
    <row r="27" spans="1:38" s="242" customFormat="1" ht="17.25" customHeight="1" x14ac:dyDescent="0.25">
      <c r="A27" s="241" t="s">
        <v>144</v>
      </c>
      <c r="B27" s="230"/>
      <c r="C27" s="230"/>
      <c r="D27" s="230"/>
      <c r="E27" s="230"/>
      <c r="F27" s="230"/>
      <c r="G27" s="230"/>
      <c r="H27" s="234"/>
      <c r="I27" s="1174"/>
      <c r="J27" s="1175"/>
      <c r="K27" s="240"/>
      <c r="L27" s="240"/>
      <c r="M27" s="240"/>
      <c r="N27" s="233" t="s">
        <v>143</v>
      </c>
      <c r="O27" s="230"/>
      <c r="P27" s="46"/>
      <c r="Q27" s="230"/>
      <c r="R27" s="230"/>
      <c r="S27" s="230"/>
      <c r="T27" s="230"/>
      <c r="U27" s="234"/>
      <c r="V27" s="1174"/>
      <c r="W27" s="1175"/>
      <c r="X27" s="240"/>
      <c r="Y27" s="240"/>
    </row>
    <row r="28" spans="1:38" s="242" customFormat="1" ht="17.25" customHeight="1" x14ac:dyDescent="0.25">
      <c r="A28" s="239"/>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row>
    <row r="29" spans="1:38" s="242" customFormat="1" ht="17.25" customHeight="1" x14ac:dyDescent="0.25">
      <c r="A29" s="241" t="s">
        <v>141</v>
      </c>
      <c r="B29" s="230"/>
      <c r="C29" s="230"/>
      <c r="D29" s="230"/>
      <c r="E29" s="230"/>
      <c r="F29" s="230"/>
      <c r="G29" s="230"/>
      <c r="H29" s="234"/>
      <c r="I29" s="1174"/>
      <c r="J29" s="1175"/>
      <c r="K29" s="240"/>
      <c r="L29" s="240"/>
      <c r="M29" s="240"/>
      <c r="N29" s="240"/>
      <c r="O29" s="240"/>
      <c r="P29" s="240"/>
      <c r="Q29" s="240"/>
      <c r="R29" s="240"/>
      <c r="S29" s="240"/>
      <c r="T29" s="240"/>
      <c r="U29" s="240"/>
      <c r="V29" s="1187"/>
      <c r="W29" s="1187"/>
      <c r="X29" s="240"/>
      <c r="Y29" s="240"/>
    </row>
    <row r="30" spans="1:38" s="242" customFormat="1" ht="17.25" customHeight="1" x14ac:dyDescent="0.25">
      <c r="A30" s="240"/>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row>
    <row r="31" spans="1:38" s="242" customFormat="1" ht="17.25" customHeight="1" x14ac:dyDescent="0.25">
      <c r="A31" s="54" t="s">
        <v>148</v>
      </c>
      <c r="B31" s="36"/>
      <c r="C31" s="36"/>
      <c r="D31" s="240"/>
      <c r="E31" s="240"/>
      <c r="F31" s="240"/>
      <c r="G31" s="240"/>
      <c r="H31" s="240"/>
      <c r="I31" s="244"/>
      <c r="J31" s="244"/>
      <c r="K31" s="240"/>
      <c r="L31" s="240"/>
      <c r="M31" s="240"/>
      <c r="N31" s="240"/>
      <c r="O31" s="240"/>
      <c r="P31" s="240"/>
      <c r="Q31" s="240"/>
      <c r="R31" s="240"/>
      <c r="S31" s="240"/>
      <c r="T31" s="240"/>
      <c r="U31" s="240"/>
      <c r="V31" s="240"/>
      <c r="W31" s="240"/>
      <c r="X31" s="240"/>
      <c r="Y31" s="240"/>
    </row>
    <row r="32" spans="1:38" s="242" customFormat="1" ht="17.25" customHeight="1" x14ac:dyDescent="0.25">
      <c r="A32" s="71" t="s">
        <v>145</v>
      </c>
      <c r="B32" s="236"/>
      <c r="C32" s="236"/>
      <c r="D32" s="236"/>
      <c r="E32" s="236"/>
      <c r="F32" s="236"/>
      <c r="G32" s="1192"/>
      <c r="H32" s="1193"/>
      <c r="I32" s="1174"/>
      <c r="J32" s="1175"/>
      <c r="K32" s="240"/>
      <c r="L32" s="240"/>
      <c r="M32" s="240"/>
      <c r="N32" s="233" t="s">
        <v>154</v>
      </c>
      <c r="O32" s="230"/>
      <c r="P32" s="230"/>
      <c r="Q32" s="230"/>
      <c r="R32" s="230"/>
      <c r="S32" s="230"/>
      <c r="T32" s="230"/>
      <c r="U32" s="234"/>
      <c r="V32" s="1174"/>
      <c r="W32" s="1175"/>
      <c r="X32" s="240"/>
      <c r="Y32" s="240"/>
    </row>
    <row r="33" spans="1:25" s="242" customFormat="1" ht="17.25" customHeight="1" x14ac:dyDescent="0.25">
      <c r="A33" s="239"/>
      <c r="B33" s="240"/>
      <c r="C33" s="240"/>
      <c r="D33" s="240"/>
      <c r="E33" s="240"/>
      <c r="F33" s="240"/>
      <c r="G33" s="240"/>
      <c r="H33" s="240"/>
      <c r="I33" s="244"/>
      <c r="J33" s="244"/>
      <c r="K33" s="240"/>
      <c r="L33" s="240"/>
      <c r="M33" s="240"/>
      <c r="N33" s="240"/>
      <c r="O33" s="240"/>
      <c r="P33" s="240"/>
      <c r="Q33" s="240"/>
      <c r="R33" s="240"/>
      <c r="S33" s="240"/>
      <c r="T33" s="240"/>
      <c r="U33" s="240"/>
      <c r="V33" s="240"/>
      <c r="W33" s="240"/>
      <c r="X33" s="240"/>
      <c r="Y33" s="240"/>
    </row>
    <row r="34" spans="1:25" s="242" customFormat="1" ht="17.25" customHeight="1" x14ac:dyDescent="0.25">
      <c r="A34" s="71" t="s">
        <v>146</v>
      </c>
      <c r="B34" s="236"/>
      <c r="C34" s="236"/>
      <c r="D34" s="236"/>
      <c r="E34" s="236"/>
      <c r="F34" s="236"/>
      <c r="G34" s="236"/>
      <c r="H34" s="229"/>
      <c r="I34" s="10"/>
      <c r="J34" s="57"/>
      <c r="K34" s="51" t="s">
        <v>149</v>
      </c>
      <c r="L34" s="24"/>
      <c r="M34" s="240"/>
      <c r="N34" s="57"/>
      <c r="O34" s="238" t="s">
        <v>147</v>
      </c>
      <c r="P34" s="240"/>
      <c r="Q34" s="240"/>
      <c r="R34" s="240"/>
      <c r="S34" s="240"/>
      <c r="T34" s="240"/>
      <c r="U34" s="240"/>
      <c r="V34" s="240"/>
      <c r="W34" s="240"/>
      <c r="X34" s="240"/>
      <c r="Y34" s="240"/>
    </row>
    <row r="35" spans="1:25" s="242" customFormat="1" ht="17.25" customHeight="1" x14ac:dyDescent="0.25">
      <c r="A35" s="240"/>
      <c r="B35" s="240"/>
      <c r="C35" s="240"/>
      <c r="D35" s="240"/>
      <c r="E35" s="240"/>
      <c r="F35" s="238"/>
      <c r="G35" s="238"/>
      <c r="H35" s="240"/>
      <c r="I35" s="244"/>
      <c r="J35" s="244"/>
      <c r="K35" s="240"/>
      <c r="L35" s="240"/>
      <c r="M35" s="240"/>
      <c r="N35" s="240"/>
      <c r="O35" s="240"/>
      <c r="P35" s="240"/>
      <c r="Q35" s="240"/>
      <c r="R35" s="240"/>
      <c r="S35" s="240"/>
      <c r="T35" s="240"/>
      <c r="U35" s="240"/>
      <c r="V35" s="240"/>
      <c r="W35" s="240"/>
      <c r="X35" s="240"/>
      <c r="Y35" s="240"/>
    </row>
    <row r="36" spans="1:25" s="242" customFormat="1" ht="17.25" customHeight="1" x14ac:dyDescent="0.25">
      <c r="A36" s="54" t="s">
        <v>157</v>
      </c>
      <c r="B36" s="36"/>
      <c r="C36" s="36"/>
      <c r="D36" s="240"/>
      <c r="E36" s="240"/>
      <c r="F36" s="240"/>
      <c r="G36" s="240"/>
      <c r="H36" s="240"/>
      <c r="I36" s="244"/>
      <c r="J36" s="244"/>
      <c r="K36" s="240"/>
      <c r="L36" s="240"/>
      <c r="M36" s="240"/>
      <c r="N36" s="240"/>
      <c r="O36" s="240"/>
      <c r="P36" s="240"/>
      <c r="Q36" s="240"/>
      <c r="R36" s="240"/>
      <c r="S36" s="240"/>
      <c r="T36" s="240"/>
      <c r="U36" s="240"/>
      <c r="V36" s="240"/>
      <c r="W36" s="240"/>
      <c r="X36" s="240"/>
      <c r="Y36" s="240"/>
    </row>
    <row r="37" spans="1:25" s="242" customFormat="1" ht="17.25" customHeight="1" x14ac:dyDescent="0.25">
      <c r="A37" s="71" t="s">
        <v>152</v>
      </c>
      <c r="B37" s="236"/>
      <c r="C37" s="236"/>
      <c r="D37" s="236"/>
      <c r="E37" s="236"/>
      <c r="F37" s="236"/>
      <c r="G37" s="1168"/>
      <c r="H37" s="1169"/>
      <c r="I37" s="1169"/>
      <c r="J37" s="1188"/>
      <c r="K37" s="240"/>
      <c r="L37" s="240"/>
      <c r="M37" s="240"/>
      <c r="N37" s="233" t="s">
        <v>153</v>
      </c>
      <c r="O37" s="230"/>
      <c r="P37" s="230"/>
      <c r="Q37" s="230"/>
      <c r="R37" s="230"/>
      <c r="S37" s="230"/>
      <c r="T37" s="230"/>
      <c r="U37" s="234"/>
      <c r="V37" s="1168"/>
      <c r="W37" s="1188"/>
      <c r="X37" s="240"/>
      <c r="Y37" s="240"/>
    </row>
    <row r="38" spans="1:25" s="242" customFormat="1" ht="17.25" customHeight="1" x14ac:dyDescent="0.25">
      <c r="A38" s="239"/>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row>
    <row r="39" spans="1:25" s="242" customFormat="1" ht="17.25" customHeight="1" x14ac:dyDescent="0.25">
      <c r="A39" s="71" t="s">
        <v>155</v>
      </c>
      <c r="B39" s="236"/>
      <c r="C39" s="236"/>
      <c r="D39" s="236"/>
      <c r="E39" s="236"/>
      <c r="F39" s="236"/>
      <c r="G39" s="236"/>
      <c r="H39" s="229"/>
      <c r="I39" s="1168"/>
      <c r="J39" s="1188"/>
      <c r="K39" s="51"/>
      <c r="L39" s="58"/>
      <c r="M39" s="240"/>
      <c r="N39" s="233" t="s">
        <v>156</v>
      </c>
      <c r="O39" s="236"/>
      <c r="P39" s="236"/>
      <c r="Q39" s="236"/>
      <c r="R39" s="236"/>
      <c r="S39" s="236"/>
      <c r="T39" s="236"/>
      <c r="U39" s="229"/>
      <c r="V39" s="1168"/>
      <c r="W39" s="1188"/>
      <c r="X39" s="240"/>
      <c r="Y39" s="240"/>
    </row>
    <row r="40" spans="1:25" s="38" customFormat="1" ht="14.25" customHeight="1"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row>
    <row r="41" spans="1:25" s="38" customFormat="1" ht="14.25" customHeight="1"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row>
    <row r="42" spans="1:25" s="38" customFormat="1" ht="14.25" customHeight="1"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s="38" customFormat="1" ht="14.2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row>
    <row r="44" spans="1:25" s="38" customFormat="1" ht="14.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row>
    <row r="45" spans="1:25" s="38" customFormat="1" ht="14.2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row>
    <row r="46" spans="1:25" s="38" customFormat="1" ht="14.2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row>
    <row r="47" spans="1:25" s="38" customFormat="1" ht="14.2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row>
    <row r="48" spans="1:25" s="38" customFormat="1" ht="14.2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row>
    <row r="49" spans="1:25" s="38" customFormat="1" ht="14.2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row>
    <row r="50" spans="1:25" s="38" customFormat="1" ht="14.2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row>
    <row r="51" spans="1:25" s="38" customFormat="1" ht="14.2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row>
    <row r="52" spans="1:25" s="38" customFormat="1" ht="14.2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row>
    <row r="53" spans="1:25" s="38" customFormat="1" ht="14.2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row>
    <row r="54" spans="1:25" s="38" customFormat="1" ht="14.2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row>
    <row r="55" spans="1:25" s="38" customFormat="1" ht="14.2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row>
    <row r="56" spans="1:25" s="38" customFormat="1" ht="14.2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row>
    <row r="57" spans="1:25" s="38" customFormat="1" ht="14.2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row>
    <row r="58" spans="1:25" s="38" customFormat="1" ht="14.2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row>
    <row r="59" spans="1:25" s="38" customFormat="1" ht="14.2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row>
    <row r="60" spans="1:25" s="38" customFormat="1" ht="14.2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row>
    <row r="61" spans="1:25" s="38" customFormat="1" ht="14.2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row>
    <row r="62" spans="1:25" s="38" customFormat="1" ht="14.2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row>
    <row r="63" spans="1:25" s="38" customFormat="1" ht="14.2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row>
    <row r="64" spans="1:25" s="38" customFormat="1" ht="14.2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row>
    <row r="65" spans="1:38" s="38" customFormat="1" ht="14.2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row>
    <row r="66" spans="1:38" s="38" customFormat="1" ht="14.2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row>
    <row r="67" spans="1:38" s="38" customFormat="1" ht="14.2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row>
    <row r="68" spans="1:38" s="38" customFormat="1" ht="14.2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row>
    <row r="69" spans="1:38" s="38" customFormat="1" ht="14.2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row>
    <row r="70" spans="1:38" s="38" customFormat="1" ht="14.2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row>
    <row r="71" spans="1:38" s="38" customFormat="1" ht="14.2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row>
    <row r="72" spans="1:38" s="38" customFormat="1" ht="14.2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row>
    <row r="73" spans="1:38" ht="14.25" customHeight="1" x14ac:dyDescent="0.25">
      <c r="I73" s="43"/>
      <c r="J73" s="43"/>
      <c r="K73" s="43"/>
      <c r="L73" s="43"/>
      <c r="M73" s="43"/>
      <c r="N73" s="43"/>
      <c r="O73" s="43"/>
      <c r="P73" s="43"/>
      <c r="Q73" s="43"/>
      <c r="R73" s="43"/>
      <c r="S73" s="43"/>
      <c r="T73" s="43"/>
      <c r="U73" s="43"/>
      <c r="V73" s="43"/>
      <c r="W73" s="43"/>
      <c r="X73" s="43"/>
      <c r="Y73" s="43"/>
      <c r="Z73" s="38"/>
      <c r="AA73" s="38"/>
      <c r="AB73" s="38"/>
      <c r="AC73" s="38"/>
      <c r="AD73" s="38"/>
      <c r="AE73" s="32"/>
      <c r="AF73" s="38"/>
      <c r="AG73" s="38"/>
      <c r="AH73" s="38"/>
      <c r="AI73" s="38"/>
      <c r="AJ73" s="38"/>
      <c r="AK73" s="38"/>
      <c r="AL73" s="38"/>
    </row>
    <row r="74" spans="1:38" s="38" customFormat="1" ht="14.25" customHeight="1" x14ac:dyDescent="0.25">
      <c r="A74" s="28"/>
      <c r="B74" s="45"/>
      <c r="C74" s="45"/>
      <c r="D74" s="45"/>
      <c r="E74" s="45"/>
      <c r="F74" s="45"/>
      <c r="G74" s="28"/>
      <c r="H74" s="28"/>
      <c r="I74" s="28"/>
      <c r="J74" s="28"/>
      <c r="K74" s="28"/>
      <c r="L74" s="28"/>
      <c r="M74" s="28"/>
      <c r="N74" s="28"/>
      <c r="O74" s="28"/>
      <c r="P74" s="28"/>
      <c r="Q74" s="28"/>
      <c r="R74" s="28"/>
      <c r="S74" s="28"/>
      <c r="T74" s="28"/>
      <c r="U74" s="28"/>
      <c r="V74" s="28"/>
      <c r="W74" s="28"/>
      <c r="X74" s="28"/>
      <c r="Y74" s="28"/>
      <c r="AE74" s="32"/>
    </row>
  </sheetData>
  <sheetProtection selectLockedCells="1"/>
  <mergeCells count="30">
    <mergeCell ref="V39:W39"/>
    <mergeCell ref="V29:W29"/>
    <mergeCell ref="V37:W37"/>
    <mergeCell ref="I39:J39"/>
    <mergeCell ref="G32:H32"/>
    <mergeCell ref="A17:B17"/>
    <mergeCell ref="I22:J22"/>
    <mergeCell ref="I15:J15"/>
    <mergeCell ref="G37:J37"/>
    <mergeCell ref="I19:W19"/>
    <mergeCell ref="V32:W32"/>
    <mergeCell ref="I29:J29"/>
    <mergeCell ref="I32:J32"/>
    <mergeCell ref="K24:L24"/>
    <mergeCell ref="E10:W10"/>
    <mergeCell ref="E12:W12"/>
    <mergeCell ref="R2:U2"/>
    <mergeCell ref="V2:X2"/>
    <mergeCell ref="I27:J27"/>
    <mergeCell ref="V27:W27"/>
    <mergeCell ref="A5:E5"/>
    <mergeCell ref="F5:Y5"/>
    <mergeCell ref="A7:E7"/>
    <mergeCell ref="F7:Q7"/>
    <mergeCell ref="A2:G2"/>
    <mergeCell ref="H2:L2"/>
    <mergeCell ref="I24:J24"/>
    <mergeCell ref="V7:Y7"/>
    <mergeCell ref="V24:W24"/>
    <mergeCell ref="V22:W22"/>
  </mergeCells>
  <pageMargins left="0.5" right="0.25" top="1" bottom="0.75" header="0.3" footer="0.3"/>
  <pageSetup orientation="portrait" r:id="rId1"/>
  <headerFooter scaleWithDoc="0">
    <oddHeader xml:space="preserve">&amp;L&amp;G&amp;C&amp;14Focus on Energy's 
New Homes Program&amp;R&amp;"Arial,Bold"Ground Source Heat Pump 
Equipment Information Form </oddHeader>
    <oddFooter>&amp;C&amp;9Page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76"/>
  <sheetViews>
    <sheetView view="pageBreakPreview" zoomScale="80" zoomScaleNormal="100" zoomScaleSheetLayoutView="80" workbookViewId="0">
      <selection activeCell="M2" sqref="M2:M5"/>
    </sheetView>
  </sheetViews>
  <sheetFormatPr defaultRowHeight="14.1" customHeight="1" x14ac:dyDescent="0.25"/>
  <cols>
    <col min="1" max="1" width="14.19921875" style="84" customWidth="1"/>
    <col min="2" max="2" width="5" customWidth="1"/>
    <col min="3" max="3" width="27.8984375" customWidth="1"/>
    <col min="5" max="5" width="27" customWidth="1"/>
    <col min="7" max="7" width="10.19921875" customWidth="1"/>
    <col min="9" max="9" width="10.3984375" customWidth="1"/>
    <col min="10" max="10" width="15.3984375" customWidth="1"/>
    <col min="11" max="11" width="47.3984375" customWidth="1"/>
    <col min="13" max="13" width="44.19921875" customWidth="1"/>
  </cols>
  <sheetData>
    <row r="1" spans="1:13" s="18" customFormat="1" ht="14.1" customHeight="1" x14ac:dyDescent="0.25">
      <c r="A1" s="18" t="s">
        <v>47</v>
      </c>
      <c r="E1" s="18" t="s">
        <v>32</v>
      </c>
      <c r="G1" s="18" t="s">
        <v>46</v>
      </c>
      <c r="I1" s="18" t="s">
        <v>55</v>
      </c>
      <c r="K1" s="8" t="s">
        <v>334</v>
      </c>
      <c r="M1" s="18" t="s">
        <v>25</v>
      </c>
    </row>
    <row r="2" spans="1:13" ht="14.1" customHeight="1" x14ac:dyDescent="0.25">
      <c r="A2" s="337" t="s">
        <v>45</v>
      </c>
      <c r="C2" s="115"/>
      <c r="E2" s="59" t="s">
        <v>50</v>
      </c>
      <c r="G2" t="s">
        <v>22</v>
      </c>
      <c r="I2" t="s">
        <v>23</v>
      </c>
      <c r="K2" s="115" t="s">
        <v>301</v>
      </c>
      <c r="M2" t="s">
        <v>56</v>
      </c>
    </row>
    <row r="3" spans="1:13" ht="14.1" customHeight="1" x14ac:dyDescent="0.3">
      <c r="A3" s="337" t="s">
        <v>43</v>
      </c>
      <c r="C3" s="115"/>
      <c r="E3" s="59" t="s">
        <v>160</v>
      </c>
      <c r="G3" t="s">
        <v>52</v>
      </c>
      <c r="I3" t="s">
        <v>280</v>
      </c>
      <c r="K3" s="115" t="s">
        <v>348</v>
      </c>
      <c r="M3" t="s">
        <v>59</v>
      </c>
    </row>
    <row r="4" spans="1:13" ht="14.1" customHeight="1" x14ac:dyDescent="0.3">
      <c r="A4" s="337" t="s">
        <v>44</v>
      </c>
      <c r="C4" s="115"/>
      <c r="E4" s="59" t="s">
        <v>305</v>
      </c>
      <c r="G4" t="s">
        <v>53</v>
      </c>
      <c r="I4" t="s">
        <v>54</v>
      </c>
      <c r="K4" s="115" t="s">
        <v>353</v>
      </c>
      <c r="M4" t="s">
        <v>58</v>
      </c>
    </row>
    <row r="5" spans="1:13" ht="14.1" customHeight="1" x14ac:dyDescent="0.3">
      <c r="C5" s="115"/>
      <c r="E5" s="59" t="s">
        <v>310</v>
      </c>
      <c r="G5" t="s">
        <v>54</v>
      </c>
      <c r="K5" s="115" t="s">
        <v>352</v>
      </c>
      <c r="M5" t="s">
        <v>57</v>
      </c>
    </row>
    <row r="6" spans="1:13" s="115" customFormat="1" ht="14.1" customHeight="1" x14ac:dyDescent="0.3">
      <c r="A6" s="84"/>
      <c r="E6" s="115" t="s">
        <v>294</v>
      </c>
      <c r="K6" s="115" t="s">
        <v>354</v>
      </c>
    </row>
    <row r="7" spans="1:13" s="115" customFormat="1" ht="14.1" customHeight="1" x14ac:dyDescent="0.3">
      <c r="A7" s="84"/>
      <c r="E7" s="115" t="s">
        <v>295</v>
      </c>
      <c r="K7" s="115" t="s">
        <v>355</v>
      </c>
    </row>
    <row r="8" spans="1:13" s="115" customFormat="1" ht="14.1" customHeight="1" x14ac:dyDescent="0.25">
      <c r="A8" s="84"/>
      <c r="E8" s="115" t="s">
        <v>296</v>
      </c>
      <c r="K8" s="115" t="s">
        <v>332</v>
      </c>
    </row>
    <row r="9" spans="1:13" s="115" customFormat="1" ht="14.1" customHeight="1" x14ac:dyDescent="0.25">
      <c r="A9" s="84"/>
      <c r="E9" s="115" t="s">
        <v>297</v>
      </c>
      <c r="K9" s="115" t="s">
        <v>349</v>
      </c>
    </row>
    <row r="10" spans="1:13" ht="14.1" customHeight="1" x14ac:dyDescent="0.25">
      <c r="C10" s="115"/>
      <c r="E10" s="59" t="s">
        <v>161</v>
      </c>
      <c r="K10" s="115" t="s">
        <v>279</v>
      </c>
    </row>
    <row r="11" spans="1:13" ht="14.1" customHeight="1" x14ac:dyDescent="0.25">
      <c r="C11" s="115"/>
      <c r="E11" s="59" t="s">
        <v>162</v>
      </c>
      <c r="K11" s="115" t="s">
        <v>63</v>
      </c>
    </row>
    <row r="12" spans="1:13" ht="14.1" customHeight="1" x14ac:dyDescent="0.25">
      <c r="C12" s="115"/>
      <c r="E12" s="59" t="s">
        <v>163</v>
      </c>
      <c r="K12" s="115" t="s">
        <v>2</v>
      </c>
    </row>
    <row r="13" spans="1:13" ht="14.1" customHeight="1" x14ac:dyDescent="0.25">
      <c r="E13" s="59" t="s">
        <v>2</v>
      </c>
    </row>
    <row r="14" spans="1:13" ht="14.1" customHeight="1" x14ac:dyDescent="0.25">
      <c r="E14" s="59" t="s">
        <v>169</v>
      </c>
    </row>
    <row r="15" spans="1:13" ht="14.1" customHeight="1" x14ac:dyDescent="0.25">
      <c r="E15" s="59" t="s">
        <v>164</v>
      </c>
    </row>
    <row r="16" spans="1:13" ht="14.1" customHeight="1" x14ac:dyDescent="0.25">
      <c r="E16" s="59" t="s">
        <v>165</v>
      </c>
    </row>
    <row r="17" spans="1:13" ht="14.1" customHeight="1" x14ac:dyDescent="0.25">
      <c r="E17" s="59" t="s">
        <v>166</v>
      </c>
    </row>
    <row r="18" spans="1:13" ht="14.1" customHeight="1" x14ac:dyDescent="0.25">
      <c r="A18" s="85" t="s">
        <v>187</v>
      </c>
      <c r="E18" s="59" t="s">
        <v>167</v>
      </c>
    </row>
    <row r="19" spans="1:13" ht="14.1" customHeight="1" x14ac:dyDescent="0.25">
      <c r="A19" s="84">
        <v>1</v>
      </c>
      <c r="E19" s="59" t="s">
        <v>170</v>
      </c>
    </row>
    <row r="20" spans="1:13" ht="14.1" customHeight="1" x14ac:dyDescent="0.25">
      <c r="A20" s="84">
        <v>2</v>
      </c>
      <c r="C20" s="8" t="s">
        <v>130</v>
      </c>
      <c r="E20" s="59" t="s">
        <v>168</v>
      </c>
    </row>
    <row r="21" spans="1:13" ht="14.1" customHeight="1" x14ac:dyDescent="0.25">
      <c r="A21" s="84">
        <v>3</v>
      </c>
      <c r="C21" t="s">
        <v>105</v>
      </c>
      <c r="E21" s="59" t="s">
        <v>51</v>
      </c>
    </row>
    <row r="22" spans="1:13" ht="14.1" customHeight="1" x14ac:dyDescent="0.25">
      <c r="C22" t="s">
        <v>19</v>
      </c>
    </row>
    <row r="23" spans="1:13" ht="14.1" customHeight="1" x14ac:dyDescent="0.25">
      <c r="C23" t="s">
        <v>16</v>
      </c>
    </row>
    <row r="24" spans="1:13" ht="14.1" customHeight="1" x14ac:dyDescent="0.25">
      <c r="A24" s="85" t="s">
        <v>188</v>
      </c>
    </row>
    <row r="25" spans="1:13" ht="14.1" customHeight="1" x14ac:dyDescent="0.25">
      <c r="A25" s="84">
        <v>1</v>
      </c>
    </row>
    <row r="26" spans="1:13" ht="14.1" customHeight="1" x14ac:dyDescent="0.25">
      <c r="A26" s="84">
        <v>2</v>
      </c>
    </row>
    <row r="27" spans="1:13" ht="14.1" customHeight="1" x14ac:dyDescent="0.25">
      <c r="A27" s="84">
        <v>3</v>
      </c>
    </row>
    <row r="28" spans="1:13" ht="14.1" customHeight="1" x14ac:dyDescent="0.25">
      <c r="A28" s="84">
        <v>4</v>
      </c>
    </row>
    <row r="29" spans="1:13" ht="14.1" customHeight="1" x14ac:dyDescent="0.25">
      <c r="A29" s="84">
        <v>5</v>
      </c>
    </row>
    <row r="30" spans="1:13" s="8" customFormat="1" ht="14.1" customHeight="1" x14ac:dyDescent="0.25">
      <c r="A30" s="84">
        <v>6</v>
      </c>
      <c r="C30" s="8" t="s">
        <v>60</v>
      </c>
      <c r="E30" s="8" t="s">
        <v>26</v>
      </c>
      <c r="G30" s="8" t="s">
        <v>69</v>
      </c>
      <c r="I30" s="8" t="s">
        <v>72</v>
      </c>
      <c r="K30"/>
      <c r="M30" s="8" t="s">
        <v>81</v>
      </c>
    </row>
    <row r="31" spans="1:13" ht="14.1" customHeight="1" x14ac:dyDescent="0.25">
      <c r="A31" s="84">
        <v>7</v>
      </c>
      <c r="C31" t="s">
        <v>61</v>
      </c>
      <c r="E31" t="s">
        <v>67</v>
      </c>
      <c r="G31" t="s">
        <v>70</v>
      </c>
      <c r="I31" t="s">
        <v>73</v>
      </c>
      <c r="K31" t="s">
        <v>306</v>
      </c>
      <c r="M31" t="s">
        <v>85</v>
      </c>
    </row>
    <row r="32" spans="1:13" ht="14.1" customHeight="1" x14ac:dyDescent="0.25">
      <c r="C32" t="s">
        <v>49</v>
      </c>
      <c r="E32" t="s">
        <v>298</v>
      </c>
      <c r="G32" t="s">
        <v>71</v>
      </c>
      <c r="I32" t="s">
        <v>74</v>
      </c>
      <c r="K32" t="s">
        <v>305</v>
      </c>
      <c r="M32" t="s">
        <v>67</v>
      </c>
    </row>
    <row r="33" spans="3:13" ht="14.1" customHeight="1" x14ac:dyDescent="0.25">
      <c r="C33" t="s">
        <v>48</v>
      </c>
      <c r="E33" t="s">
        <v>64</v>
      </c>
      <c r="G33" t="s">
        <v>51</v>
      </c>
      <c r="I33" t="s">
        <v>75</v>
      </c>
      <c r="K33" t="s">
        <v>307</v>
      </c>
      <c r="M33" t="s">
        <v>82</v>
      </c>
    </row>
    <row r="34" spans="3:13" ht="14.1" customHeight="1" x14ac:dyDescent="0.25">
      <c r="C34" t="s">
        <v>62</v>
      </c>
      <c r="E34" t="s">
        <v>65</v>
      </c>
      <c r="I34" t="s">
        <v>76</v>
      </c>
      <c r="M34" t="s">
        <v>83</v>
      </c>
    </row>
    <row r="35" spans="3:13" ht="14.1" customHeight="1" x14ac:dyDescent="0.25">
      <c r="C35" t="s">
        <v>63</v>
      </c>
      <c r="E35" t="s">
        <v>299</v>
      </c>
      <c r="M35" t="s">
        <v>84</v>
      </c>
    </row>
    <row r="36" spans="3:13" ht="14.1" customHeight="1" x14ac:dyDescent="0.25">
      <c r="E36" t="s">
        <v>68</v>
      </c>
      <c r="K36" s="8" t="s">
        <v>77</v>
      </c>
      <c r="M36" t="s">
        <v>5</v>
      </c>
    </row>
    <row r="37" spans="3:13" ht="14.1" customHeight="1" x14ac:dyDescent="0.25">
      <c r="E37" t="s">
        <v>66</v>
      </c>
      <c r="K37" t="s">
        <v>78</v>
      </c>
      <c r="M37" t="s">
        <v>86</v>
      </c>
    </row>
    <row r="38" spans="3:13" ht="14.1" customHeight="1" x14ac:dyDescent="0.25">
      <c r="E38" t="s">
        <v>63</v>
      </c>
      <c r="K38" t="s">
        <v>79</v>
      </c>
      <c r="M38" t="s">
        <v>87</v>
      </c>
    </row>
    <row r="39" spans="3:13" ht="14.1" customHeight="1" x14ac:dyDescent="0.25">
      <c r="K39" t="s">
        <v>80</v>
      </c>
      <c r="M39" t="s">
        <v>88</v>
      </c>
    </row>
    <row r="40" spans="3:13" ht="14.1" customHeight="1" x14ac:dyDescent="0.25">
      <c r="K40" t="s">
        <v>7</v>
      </c>
      <c r="M40" t="s">
        <v>89</v>
      </c>
    </row>
    <row r="41" spans="3:13" ht="14.1" customHeight="1" x14ac:dyDescent="0.25">
      <c r="K41" t="s">
        <v>4</v>
      </c>
      <c r="M41" t="s">
        <v>63</v>
      </c>
    </row>
    <row r="42" spans="3:13" ht="14.1" customHeight="1" x14ac:dyDescent="0.25">
      <c r="K42" t="s">
        <v>63</v>
      </c>
    </row>
    <row r="52" spans="1:13" ht="14.1" customHeight="1" x14ac:dyDescent="0.25">
      <c r="J52" s="8" t="s">
        <v>159</v>
      </c>
    </row>
    <row r="53" spans="1:13" s="8" customFormat="1" ht="14.1" customHeight="1" x14ac:dyDescent="0.25">
      <c r="A53" s="85"/>
      <c r="C53" s="8" t="s">
        <v>20</v>
      </c>
      <c r="E53" s="8" t="s">
        <v>94</v>
      </c>
      <c r="G53" s="8" t="s">
        <v>98</v>
      </c>
      <c r="J53" s="60">
        <v>1</v>
      </c>
      <c r="K53"/>
    </row>
    <row r="54" spans="1:13" ht="14.1" customHeight="1" x14ac:dyDescent="0.25">
      <c r="C54" t="s">
        <v>90</v>
      </c>
      <c r="E54" t="s">
        <v>28</v>
      </c>
      <c r="G54" t="s">
        <v>24</v>
      </c>
      <c r="J54" s="60">
        <v>2</v>
      </c>
    </row>
    <row r="55" spans="1:13" ht="14.1" customHeight="1" x14ac:dyDescent="0.25">
      <c r="C55" t="s">
        <v>91</v>
      </c>
      <c r="E55" t="s">
        <v>95</v>
      </c>
      <c r="G55" t="s">
        <v>35</v>
      </c>
      <c r="J55" s="60">
        <v>3</v>
      </c>
    </row>
    <row r="56" spans="1:13" ht="14.1" customHeight="1" x14ac:dyDescent="0.25">
      <c r="C56" t="s">
        <v>92</v>
      </c>
      <c r="E56" t="s">
        <v>96</v>
      </c>
      <c r="G56" t="s">
        <v>39</v>
      </c>
      <c r="J56" s="60">
        <v>4</v>
      </c>
    </row>
    <row r="57" spans="1:13" ht="14.1" customHeight="1" x14ac:dyDescent="0.25">
      <c r="C57" t="s">
        <v>93</v>
      </c>
      <c r="E57" t="s">
        <v>97</v>
      </c>
      <c r="J57" s="60">
        <v>5</v>
      </c>
      <c r="M57" s="8" t="s">
        <v>300</v>
      </c>
    </row>
    <row r="58" spans="1:13" ht="14.1" customHeight="1" x14ac:dyDescent="0.25">
      <c r="C58" t="s">
        <v>63</v>
      </c>
      <c r="J58" s="60">
        <v>6</v>
      </c>
      <c r="M58" t="s">
        <v>124</v>
      </c>
    </row>
    <row r="59" spans="1:13" ht="14.1" customHeight="1" x14ac:dyDescent="0.25">
      <c r="J59" s="60">
        <v>7</v>
      </c>
      <c r="K59" s="8"/>
      <c r="M59" t="s">
        <v>125</v>
      </c>
    </row>
    <row r="60" spans="1:13" ht="14.1" customHeight="1" x14ac:dyDescent="0.25">
      <c r="J60" s="60">
        <v>8</v>
      </c>
      <c r="M60" t="s">
        <v>126</v>
      </c>
    </row>
    <row r="61" spans="1:13" ht="14.1" customHeight="1" x14ac:dyDescent="0.25">
      <c r="J61" s="60">
        <v>9</v>
      </c>
      <c r="M61" t="s">
        <v>127</v>
      </c>
    </row>
    <row r="62" spans="1:13" ht="14.1" customHeight="1" x14ac:dyDescent="0.25">
      <c r="J62" s="60">
        <v>10</v>
      </c>
      <c r="M62" t="s">
        <v>33</v>
      </c>
    </row>
    <row r="63" spans="1:13" ht="14.1" customHeight="1" x14ac:dyDescent="0.25">
      <c r="J63" s="60">
        <v>11</v>
      </c>
      <c r="M63" t="s">
        <v>128</v>
      </c>
    </row>
    <row r="64" spans="1:13" ht="14.1" customHeight="1" x14ac:dyDescent="0.25">
      <c r="C64" s="8" t="s">
        <v>206</v>
      </c>
      <c r="E64" s="8" t="s">
        <v>293</v>
      </c>
      <c r="J64" s="60">
        <v>12</v>
      </c>
      <c r="M64" t="s">
        <v>34</v>
      </c>
    </row>
    <row r="65" spans="1:13" ht="14.1" customHeight="1" x14ac:dyDescent="0.25">
      <c r="C65" s="115" t="s">
        <v>210</v>
      </c>
      <c r="E65" t="s">
        <v>119</v>
      </c>
      <c r="J65" s="60">
        <v>13</v>
      </c>
      <c r="K65" s="115"/>
      <c r="M65" t="s">
        <v>129</v>
      </c>
    </row>
    <row r="66" spans="1:13" ht="14.1" customHeight="1" x14ac:dyDescent="0.25">
      <c r="C66" s="115" t="s">
        <v>209</v>
      </c>
      <c r="E66" t="s">
        <v>120</v>
      </c>
      <c r="J66" s="60">
        <v>14</v>
      </c>
      <c r="K66" s="115"/>
    </row>
    <row r="67" spans="1:13" ht="14.1" customHeight="1" x14ac:dyDescent="0.25">
      <c r="C67" s="115" t="s">
        <v>211</v>
      </c>
      <c r="E67" t="s">
        <v>122</v>
      </c>
      <c r="K67" s="115"/>
    </row>
    <row r="68" spans="1:13" s="115" customFormat="1" ht="14.1" customHeight="1" x14ac:dyDescent="0.25">
      <c r="A68" s="84"/>
      <c r="E68" t="s">
        <v>117</v>
      </c>
    </row>
    <row r="69" spans="1:13" s="115" customFormat="1" ht="14.1" customHeight="1" x14ac:dyDescent="0.25">
      <c r="A69" s="84"/>
      <c r="E69" t="s">
        <v>118</v>
      </c>
    </row>
    <row r="70" spans="1:13" s="115" customFormat="1" ht="14.1" customHeight="1" x14ac:dyDescent="0.25">
      <c r="A70" s="84"/>
      <c r="E70" t="s">
        <v>121</v>
      </c>
    </row>
    <row r="71" spans="1:13" ht="14.1" customHeight="1" x14ac:dyDescent="0.25">
      <c r="E71" t="s">
        <v>123</v>
      </c>
      <c r="K71" s="115"/>
    </row>
    <row r="72" spans="1:13" ht="14.1" customHeight="1" x14ac:dyDescent="0.25">
      <c r="E72" s="115" t="s">
        <v>271</v>
      </c>
      <c r="K72" s="115"/>
    </row>
    <row r="73" spans="1:13" ht="14.1" customHeight="1" x14ac:dyDescent="0.25">
      <c r="E73" s="115" t="s">
        <v>272</v>
      </c>
      <c r="K73" s="115"/>
    </row>
    <row r="74" spans="1:13" ht="14.1" customHeight="1" x14ac:dyDescent="0.25">
      <c r="E74" s="115" t="s">
        <v>311</v>
      </c>
      <c r="K74" s="115"/>
    </row>
    <row r="75" spans="1:13" ht="14.1" customHeight="1" x14ac:dyDescent="0.25">
      <c r="E75" s="115" t="s">
        <v>2</v>
      </c>
      <c r="K75" s="115"/>
    </row>
    <row r="76" spans="1:13" ht="14.1" customHeight="1" x14ac:dyDescent="0.25">
      <c r="E76" t="s">
        <v>63</v>
      </c>
    </row>
  </sheetData>
  <sheetProtection algorithmName="SHA-512" hashValue="S7HmT4xqssoUF+itsjKiitu6fItbwscUegPUvYx+JtqJvuCW5P0I20c1US9/Vyl1Fqqn52e//sL7gyYYDcCjeg==" saltValue="CEyTQHYnEsAYJlZRrCVAxw==" spinCount="100000" sheet="1"/>
  <customSheetViews>
    <customSheetView guid="{874437AA-C830-4A8A-B81C-BC0B2B26CE6C}" topLeftCell="A4">
      <selection activeCell="E27" sqref="E27:E33"/>
      <pageMargins left="0.7" right="0.7" top="0.75" bottom="0.75" header="0.3" footer="0.3"/>
    </customSheetView>
    <customSheetView guid="{C822033D-BD6F-4247-A78A-3326EA7621D7}" topLeftCell="A4">
      <selection activeCell="E27" sqref="E27:E33"/>
      <pageMargins left="0.7" right="0.7" top="0.75" bottom="0.75" header="0.3" footer="0.3"/>
    </customSheetView>
  </customSheetViews>
  <pageMargins left="0.7" right="0.7" top="0.75" bottom="0.75" header="0.3" footer="0.3"/>
  <pageSetup scale="62" orientation="portrait" r:id="rId1"/>
  <colBreaks count="1" manualBreakCount="1">
    <brk id="5" max="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40</vt:i4>
      </vt:variant>
    </vt:vector>
  </HeadingPairs>
  <TitlesOfParts>
    <vt:vector size="45" baseType="lpstr">
      <vt:lpstr>Data </vt:lpstr>
      <vt:lpstr>Solar Hot Water</vt:lpstr>
      <vt:lpstr>Site Verification Form</vt:lpstr>
      <vt:lpstr>GSHP Equip Info</vt:lpstr>
      <vt:lpstr>Drop downs</vt:lpstr>
      <vt:lpstr>Boiler___Natural_Gas</vt:lpstr>
      <vt:lpstr>constructiontype</vt:lpstr>
      <vt:lpstr>coolingequipment</vt:lpstr>
      <vt:lpstr>doors</vt:lpstr>
      <vt:lpstr>ductlocation</vt:lpstr>
      <vt:lpstr>exteriorcolor</vt:lpstr>
      <vt:lpstr>fireplacefueltype</vt:lpstr>
      <vt:lpstr>foundationtype</vt:lpstr>
      <vt:lpstr>'Drop downs'!FuelType</vt:lpstr>
      <vt:lpstr>fueltype</vt:lpstr>
      <vt:lpstr>FuelTypes</vt:lpstr>
      <vt:lpstr>heating</vt:lpstr>
      <vt:lpstr>Heating_Equipment</vt:lpstr>
      <vt:lpstr>heatingequip</vt:lpstr>
      <vt:lpstr>heatingequipment</vt:lpstr>
      <vt:lpstr>HeatingEquipmentupdated</vt:lpstr>
      <vt:lpstr>housingtype</vt:lpstr>
      <vt:lpstr>insulationgrade</vt:lpstr>
      <vt:lpstr>mechanicalequipmentlocation</vt:lpstr>
      <vt:lpstr>numeric</vt:lpstr>
      <vt:lpstr>onethrunine</vt:lpstr>
      <vt:lpstr>orientation</vt:lpstr>
      <vt:lpstr>'Data '!Print_Area</vt:lpstr>
      <vt:lpstr>'Drop downs'!Print_Area</vt:lpstr>
      <vt:lpstr>'GSHP Equip Info'!Print_Area</vt:lpstr>
      <vt:lpstr>'Site Verification Form'!Print_Area</vt:lpstr>
      <vt:lpstr>'Solar Hot Water'!Print_Area</vt:lpstr>
      <vt:lpstr>'Data '!Print_Titles</vt:lpstr>
      <vt:lpstr>'GSHP Equip Info'!Print_Titles</vt:lpstr>
      <vt:lpstr>'Solar Hot Water'!Print_Titles</vt:lpstr>
      <vt:lpstr>seasonalcoolingefficiency</vt:lpstr>
      <vt:lpstr>seasonalefficiency</vt:lpstr>
      <vt:lpstr>TechPkgOptions</vt:lpstr>
      <vt:lpstr>waterheaters</vt:lpstr>
      <vt:lpstr>waterheating</vt:lpstr>
      <vt:lpstr>waterheatingdropdown</vt:lpstr>
      <vt:lpstr>waterheatingupdated</vt:lpstr>
      <vt:lpstr>wholehouseventilation</vt:lpstr>
      <vt:lpstr>yesno</vt:lpstr>
      <vt:lpstr>yesnona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akuc</dc:creator>
  <cp:lastModifiedBy>Andy Kuc</cp:lastModifiedBy>
  <cp:lastPrinted>2018-06-22T20:51:32Z</cp:lastPrinted>
  <dcterms:created xsi:type="dcterms:W3CDTF">2010-07-08T19:41:37Z</dcterms:created>
  <dcterms:modified xsi:type="dcterms:W3CDTF">2018-06-22T20:51:51Z</dcterms:modified>
</cp:coreProperties>
</file>