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M:\AgSG - Focus only\Tech Review\QPLs\Pre-qualifed Focus Fan QPLs\"/>
    </mc:Choice>
  </mc:AlternateContent>
  <bookViews>
    <workbookView xWindow="0" yWindow="0" windowWidth="28800" windowHeight="15180" firstSheet="1" activeTab="1"/>
  </bookViews>
  <sheets>
    <sheet name="PivotTables" sheetId="3" state="hidden" r:id="rId1"/>
    <sheet name="Circ Fans" sheetId="1" r:id="rId2"/>
    <sheet name="Vent Fans" sheetId="4" r:id="rId3"/>
  </sheets>
  <definedNames>
    <definedName name="_xlnm._FilterDatabase" localSheetId="1" hidden="1">'Circ Fans'!$A$9:$N$180</definedName>
    <definedName name="_xlnm._FilterDatabase" localSheetId="2" hidden="1">'Vent Fans'!$A$9:$M$424</definedName>
  </definedNames>
  <calcPr calcId="152511"/>
  <pivotCaches>
    <pivotCache cacheId="2" r:id="rId4"/>
    <pivotCache cacheId="3"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2" i="4" l="1"/>
  <c r="M348" i="4" l="1"/>
  <c r="M347" i="4"/>
  <c r="M346" i="4"/>
  <c r="M345" i="4"/>
  <c r="M344" i="4"/>
  <c r="M343" i="4"/>
  <c r="M342" i="4"/>
  <c r="M341" i="4"/>
  <c r="M106" i="4" l="1"/>
  <c r="M107" i="4"/>
  <c r="M109" i="4"/>
  <c r="M110" i="4"/>
  <c r="M112" i="4"/>
  <c r="M143" i="4"/>
  <c r="M175" i="4"/>
  <c r="M176" i="4"/>
  <c r="M180" i="4"/>
  <c r="M181" i="4"/>
  <c r="M182" i="4"/>
  <c r="M196" i="4"/>
  <c r="M209" i="4"/>
  <c r="M211" i="4"/>
  <c r="M216" i="4"/>
  <c r="M220" i="4"/>
  <c r="M228" i="4"/>
  <c r="M268" i="4"/>
  <c r="M270" i="4"/>
  <c r="M295" i="4"/>
  <c r="M311" i="4"/>
  <c r="M316" i="4"/>
  <c r="M318" i="4"/>
  <c r="M386" i="4"/>
  <c r="M387" i="4"/>
  <c r="M392" i="4"/>
  <c r="M403" i="4"/>
  <c r="M404" i="4"/>
  <c r="M405" i="4"/>
  <c r="M406" i="4"/>
  <c r="M407" i="4"/>
  <c r="M408" i="4"/>
  <c r="M93" i="4"/>
  <c r="M108" i="4"/>
  <c r="M111" i="4"/>
  <c r="M177" i="4"/>
  <c r="M178" i="4"/>
  <c r="M179" i="4"/>
  <c r="M214" i="4"/>
  <c r="M269" i="4"/>
  <c r="M271" i="4"/>
  <c r="M317" i="4"/>
  <c r="M10" i="4"/>
  <c r="M54" i="4"/>
  <c r="M140" i="4"/>
  <c r="M185" i="4"/>
  <c r="M186" i="4"/>
  <c r="M187" i="4"/>
  <c r="M190" i="4"/>
  <c r="M191" i="4"/>
  <c r="M221" i="4"/>
  <c r="M243" i="4"/>
  <c r="M300" i="4"/>
  <c r="M301" i="4"/>
  <c r="M302" i="4"/>
  <c r="M305" i="4"/>
  <c r="M306" i="4"/>
  <c r="M388" i="4"/>
  <c r="M389" i="4"/>
  <c r="M393" i="4"/>
  <c r="M394" i="4"/>
  <c r="M395" i="4"/>
  <c r="M409" i="4"/>
  <c r="M11" i="4"/>
  <c r="M12" i="4"/>
  <c r="M13" i="4"/>
  <c r="M46" i="4"/>
  <c r="M47" i="4"/>
  <c r="M55" i="4"/>
  <c r="M56" i="4"/>
  <c r="M57" i="4"/>
  <c r="M390" i="4"/>
  <c r="M391" i="4"/>
  <c r="M396" i="4"/>
  <c r="M397" i="4"/>
  <c r="M398" i="4"/>
  <c r="M410" i="4"/>
  <c r="M411" i="4"/>
  <c r="M48" i="4"/>
  <c r="M79" i="4"/>
  <c r="M80" i="4"/>
  <c r="M86" i="4"/>
  <c r="M87" i="4"/>
  <c r="M88" i="4"/>
  <c r="M183" i="4"/>
  <c r="M283" i="4"/>
  <c r="M412" i="4"/>
  <c r="M414" i="4"/>
  <c r="M413" i="4"/>
  <c r="M49" i="4"/>
  <c r="M50" i="4"/>
  <c r="M51" i="4"/>
  <c r="M58" i="4"/>
  <c r="M59" i="4"/>
  <c r="M60" i="4"/>
  <c r="M61" i="4"/>
  <c r="M62" i="4"/>
  <c r="M63" i="4"/>
  <c r="M229" i="4"/>
  <c r="M252" i="4"/>
  <c r="M415" i="4"/>
  <c r="M416" i="4"/>
  <c r="M417" i="4"/>
  <c r="M272" i="4"/>
  <c r="M273" i="4"/>
  <c r="M274" i="4"/>
  <c r="M276" i="4"/>
  <c r="M277" i="4"/>
  <c r="M262" i="4"/>
  <c r="M263" i="4"/>
  <c r="M275" i="4"/>
  <c r="M278" i="4"/>
  <c r="M81" i="4"/>
  <c r="M82" i="4"/>
  <c r="M184" i="4"/>
  <c r="M188" i="4"/>
  <c r="M192" i="4"/>
  <c r="M194" i="4"/>
  <c r="M212" i="4"/>
  <c r="M215" i="4"/>
  <c r="M217" i="4"/>
  <c r="M218" i="4"/>
  <c r="M225" i="4"/>
  <c r="M297" i="4"/>
  <c r="M303" i="4"/>
  <c r="M307" i="4"/>
  <c r="M309" i="4"/>
  <c r="M320" i="4"/>
  <c r="M323" i="4"/>
  <c r="M72" i="4"/>
  <c r="M189" i="4"/>
  <c r="M193" i="4"/>
  <c r="M195" i="4"/>
  <c r="M213" i="4"/>
  <c r="M219" i="4"/>
  <c r="M226" i="4"/>
  <c r="M227" i="4"/>
  <c r="M296" i="4"/>
  <c r="M304" i="4"/>
  <c r="M308" i="4"/>
  <c r="M310" i="4"/>
  <c r="M314" i="4"/>
  <c r="M315" i="4"/>
  <c r="M319" i="4"/>
  <c r="M321" i="4"/>
  <c r="M322" i="4"/>
  <c r="M324" i="4"/>
  <c r="M359" i="4"/>
  <c r="M94" i="4"/>
  <c r="M95" i="4"/>
  <c r="M98" i="4"/>
  <c r="M99" i="4"/>
  <c r="M100" i="4"/>
  <c r="M114" i="4"/>
  <c r="M124" i="4"/>
  <c r="M125" i="4"/>
  <c r="M126" i="4"/>
  <c r="M128" i="4"/>
  <c r="M129" i="4"/>
  <c r="M130" i="4"/>
  <c r="M141" i="4"/>
  <c r="M142" i="4"/>
  <c r="M144" i="4"/>
  <c r="M145" i="4"/>
  <c r="M162" i="4"/>
  <c r="M163" i="4"/>
  <c r="M171" i="4"/>
  <c r="M113" i="4"/>
  <c r="M115" i="4"/>
  <c r="M127" i="4"/>
  <c r="M131" i="4"/>
  <c r="M164" i="4"/>
  <c r="M14" i="4"/>
  <c r="M15" i="4"/>
  <c r="M16" i="4"/>
  <c r="M21" i="4"/>
  <c r="M25" i="4"/>
  <c r="M26" i="4"/>
  <c r="M27" i="4"/>
  <c r="M28" i="4"/>
  <c r="M29" i="4"/>
  <c r="M31" i="4"/>
  <c r="M33" i="4"/>
  <c r="M35" i="4"/>
  <c r="M36" i="4"/>
  <c r="M37" i="4"/>
  <c r="M41" i="4"/>
  <c r="M52" i="4"/>
  <c r="M64" i="4"/>
  <c r="M77" i="4"/>
  <c r="M78" i="4"/>
  <c r="M73" i="4"/>
  <c r="M74" i="4"/>
  <c r="M83" i="4"/>
  <c r="M84" i="4"/>
  <c r="M85" i="4"/>
  <c r="M89" i="4"/>
  <c r="M90" i="4"/>
  <c r="M102" i="4"/>
  <c r="M104" i="4"/>
  <c r="M197" i="4"/>
  <c r="M222" i="4"/>
  <c r="M223" i="4"/>
  <c r="M244" i="4"/>
  <c r="M245" i="4"/>
  <c r="M250" i="4"/>
  <c r="M251" i="4"/>
  <c r="M246" i="4"/>
  <c r="M248" i="4"/>
  <c r="M249" i="4"/>
  <c r="M247" i="4"/>
  <c r="M284" i="4"/>
  <c r="M285" i="4"/>
  <c r="M286" i="4"/>
  <c r="M287" i="4"/>
  <c r="M289" i="4"/>
  <c r="M291" i="4"/>
  <c r="M293" i="4"/>
  <c r="M298" i="4"/>
  <c r="M299" i="4"/>
  <c r="M312" i="4"/>
  <c r="M327" i="4"/>
  <c r="M328" i="4"/>
  <c r="M368" i="4"/>
  <c r="M369" i="4"/>
  <c r="M370" i="4"/>
  <c r="M373" i="4"/>
  <c r="M375" i="4"/>
  <c r="M376" i="4"/>
  <c r="M377" i="4"/>
  <c r="M383" i="4"/>
  <c r="M384" i="4"/>
  <c r="M378" i="4"/>
  <c r="M374" i="4"/>
  <c r="M380" i="4"/>
  <c r="M379" i="4"/>
  <c r="M381" i="4"/>
  <c r="M399" i="4"/>
  <c r="M400" i="4"/>
  <c r="M385" i="4"/>
  <c r="M17" i="4"/>
  <c r="M18" i="4"/>
  <c r="M19" i="4"/>
  <c r="M20" i="4"/>
  <c r="M22" i="4"/>
  <c r="M23" i="4"/>
  <c r="M24" i="4"/>
  <c r="M30" i="4"/>
  <c r="M32" i="4"/>
  <c r="M34" i="4"/>
  <c r="M38" i="4"/>
  <c r="M39" i="4"/>
  <c r="M40" i="4"/>
  <c r="M42" i="4"/>
  <c r="M43" i="4"/>
  <c r="M44" i="4"/>
  <c r="M45" i="4"/>
  <c r="M53" i="4"/>
  <c r="M65" i="4"/>
  <c r="M75" i="4"/>
  <c r="M76" i="4"/>
  <c r="M105" i="4"/>
  <c r="M101" i="4"/>
  <c r="M103" i="4"/>
  <c r="M198" i="4"/>
  <c r="M199" i="4"/>
  <c r="M224" i="4"/>
  <c r="M253" i="4"/>
  <c r="M254" i="4"/>
  <c r="M255" i="4"/>
  <c r="M260" i="4"/>
  <c r="M261" i="4"/>
  <c r="M256" i="4"/>
  <c r="M257" i="4"/>
  <c r="M259" i="4"/>
  <c r="M258" i="4"/>
  <c r="M266" i="4"/>
  <c r="M267" i="4"/>
  <c r="M288" i="4"/>
  <c r="M290" i="4"/>
  <c r="M294" i="4"/>
  <c r="M313" i="4"/>
  <c r="M325" i="4"/>
  <c r="M326" i="4"/>
  <c r="M329" i="4"/>
  <c r="M330" i="4"/>
  <c r="M371" i="4"/>
  <c r="M372" i="4"/>
  <c r="M382" i="4"/>
  <c r="M401" i="4"/>
  <c r="M402" i="4"/>
  <c r="M423" i="4"/>
  <c r="M421" i="4"/>
  <c r="M422" i="4"/>
  <c r="M96" i="4"/>
  <c r="M116" i="4"/>
  <c r="M119" i="4"/>
  <c r="M120" i="4"/>
  <c r="M122" i="4"/>
  <c r="M133" i="4"/>
  <c r="M136" i="4"/>
  <c r="M146" i="4"/>
  <c r="M148" i="4"/>
  <c r="M150" i="4"/>
  <c r="M152" i="4"/>
  <c r="M154" i="4"/>
  <c r="M156" i="4"/>
  <c r="M158" i="4"/>
  <c r="M160" i="4"/>
  <c r="M165" i="4"/>
  <c r="M172" i="4"/>
  <c r="M210" i="4"/>
  <c r="M232" i="4"/>
  <c r="M233" i="4"/>
  <c r="M236" i="4"/>
  <c r="M237" i="4"/>
  <c r="M239" i="4"/>
  <c r="M279" i="4"/>
  <c r="M280" i="4"/>
  <c r="M350" i="4"/>
  <c r="M353" i="4"/>
  <c r="M356" i="4"/>
  <c r="M97" i="4"/>
  <c r="M117" i="4"/>
  <c r="M118" i="4"/>
  <c r="M121" i="4"/>
  <c r="M123" i="4"/>
  <c r="M132" i="4"/>
  <c r="M134" i="4"/>
  <c r="M135" i="4"/>
  <c r="M137" i="4"/>
  <c r="M147" i="4"/>
  <c r="M149" i="4"/>
  <c r="M151" i="4"/>
  <c r="M153" i="4"/>
  <c r="M155" i="4"/>
  <c r="M157" i="4"/>
  <c r="M159" i="4"/>
  <c r="M161" i="4"/>
  <c r="M166" i="4"/>
  <c r="M173" i="4"/>
  <c r="M174" i="4"/>
  <c r="M234" i="4"/>
  <c r="M235" i="4"/>
  <c r="M238" i="4"/>
  <c r="M240" i="4"/>
  <c r="M264" i="4"/>
  <c r="M265" i="4"/>
  <c r="M281" i="4"/>
  <c r="M282" i="4"/>
  <c r="M351" i="4"/>
  <c r="M357" i="4"/>
  <c r="M354" i="4"/>
  <c r="M352" i="4"/>
  <c r="M358" i="4"/>
  <c r="M355" i="4"/>
  <c r="M360" i="4"/>
  <c r="M361" i="4"/>
  <c r="M208" i="4"/>
  <c r="M200" i="4"/>
  <c r="M201" i="4"/>
  <c r="M204" i="4"/>
  <c r="M205" i="4"/>
  <c r="M207" i="4"/>
  <c r="M331" i="4"/>
  <c r="M332" i="4"/>
  <c r="M334" i="4"/>
  <c r="M335" i="4"/>
  <c r="M337" i="4"/>
  <c r="M339" i="4"/>
  <c r="M202" i="4"/>
  <c r="M203" i="4"/>
  <c r="M206" i="4"/>
  <c r="M333" i="4"/>
  <c r="M336" i="4"/>
  <c r="M338" i="4"/>
  <c r="M340" i="4"/>
  <c r="M68" i="4"/>
  <c r="M69" i="4"/>
  <c r="M67" i="4"/>
  <c r="M70" i="4"/>
  <c r="M71" i="4"/>
  <c r="M138" i="4"/>
  <c r="M167" i="4"/>
  <c r="M169" i="4"/>
  <c r="M139" i="4"/>
  <c r="M168" i="4"/>
  <c r="M170" i="4"/>
  <c r="M349" i="4"/>
  <c r="M424" i="4"/>
  <c r="M66" i="4"/>
  <c r="M230" i="4"/>
  <c r="M231" i="4"/>
  <c r="M363" i="4"/>
  <c r="M364" i="4"/>
  <c r="M365" i="4"/>
  <c r="M366" i="4"/>
  <c r="M367" i="4"/>
  <c r="M362" i="4"/>
  <c r="M419" i="4"/>
  <c r="M420" i="4"/>
  <c r="M241" i="4"/>
  <c r="M242" i="4"/>
  <c r="M418" i="4"/>
  <c r="M91" i="4"/>
  <c r="M92" i="4"/>
  <c r="N18" i="1"/>
  <c r="N19" i="1"/>
  <c r="N20" i="1"/>
  <c r="N21" i="1"/>
  <c r="N22" i="1"/>
  <c r="N23" i="1"/>
  <c r="N24" i="1"/>
  <c r="N62" i="1"/>
  <c r="N63" i="1"/>
  <c r="N64" i="1"/>
  <c r="N65" i="1"/>
  <c r="N84" i="1"/>
  <c r="N85" i="1"/>
  <c r="N86" i="1"/>
  <c r="N87" i="1"/>
  <c r="N88" i="1"/>
  <c r="N109" i="1"/>
  <c r="N110" i="1"/>
  <c r="N111" i="1"/>
  <c r="N171" i="1"/>
  <c r="N16" i="1"/>
  <c r="N35" i="1"/>
  <c r="N36" i="1"/>
  <c r="N37" i="1"/>
  <c r="N38" i="1"/>
  <c r="N39" i="1"/>
  <c r="N40" i="1"/>
  <c r="N51" i="1"/>
  <c r="N53" i="1"/>
  <c r="N66" i="1"/>
  <c r="N67" i="1"/>
  <c r="N68" i="1"/>
  <c r="N69" i="1"/>
  <c r="N70" i="1"/>
  <c r="N71" i="1"/>
  <c r="N93" i="1"/>
  <c r="N94" i="1"/>
  <c r="N95" i="1"/>
  <c r="N124" i="1"/>
  <c r="N125" i="1"/>
  <c r="N126" i="1"/>
  <c r="N146" i="1"/>
  <c r="N172" i="1"/>
  <c r="N173" i="1"/>
  <c r="N174" i="1"/>
  <c r="N10" i="1"/>
  <c r="N11" i="1"/>
  <c r="N12" i="1"/>
  <c r="N89" i="1"/>
  <c r="N90" i="1"/>
  <c r="N91" i="1"/>
  <c r="N112" i="1"/>
  <c r="N13" i="1"/>
  <c r="N96" i="1"/>
  <c r="N97" i="1"/>
  <c r="N127" i="1"/>
  <c r="N128" i="1"/>
  <c r="N154" i="1"/>
  <c r="N155" i="1"/>
  <c r="N72" i="1"/>
  <c r="N73" i="1"/>
  <c r="N74" i="1"/>
  <c r="N177" i="1"/>
  <c r="N92" i="1"/>
  <c r="N98" i="1"/>
  <c r="N99" i="1"/>
  <c r="N100" i="1"/>
  <c r="N101" i="1"/>
  <c r="N25" i="1"/>
  <c r="N26" i="1"/>
  <c r="N27" i="1"/>
  <c r="N28" i="1"/>
  <c r="N29" i="1"/>
  <c r="N54" i="1"/>
  <c r="N55" i="1"/>
  <c r="N56" i="1"/>
  <c r="N57" i="1"/>
  <c r="N102" i="1"/>
  <c r="N113" i="1"/>
  <c r="N114" i="1"/>
  <c r="N115" i="1"/>
  <c r="N116" i="1"/>
  <c r="N117" i="1"/>
  <c r="N118" i="1"/>
  <c r="N147" i="1"/>
  <c r="N41" i="1"/>
  <c r="N42" i="1"/>
  <c r="N43" i="1"/>
  <c r="N44" i="1"/>
  <c r="N45" i="1"/>
  <c r="N46" i="1"/>
  <c r="N47" i="1"/>
  <c r="N58" i="1"/>
  <c r="N59" i="1"/>
  <c r="N60" i="1"/>
  <c r="N61" i="1"/>
  <c r="N105" i="1"/>
  <c r="N106" i="1"/>
  <c r="N129" i="1"/>
  <c r="N130" i="1"/>
  <c r="N131" i="1"/>
  <c r="N132" i="1"/>
  <c r="N133" i="1"/>
  <c r="N134" i="1"/>
  <c r="N135" i="1"/>
  <c r="N136" i="1"/>
  <c r="N137" i="1"/>
  <c r="N138" i="1"/>
  <c r="N148" i="1"/>
  <c r="N149" i="1"/>
  <c r="N150" i="1"/>
  <c r="N178" i="1"/>
  <c r="N15" i="1"/>
  <c r="N151" i="1"/>
  <c r="N17" i="1"/>
  <c r="N152" i="1"/>
  <c r="N103" i="1"/>
  <c r="N104" i="1"/>
  <c r="N119" i="1"/>
  <c r="N120" i="1"/>
  <c r="N121" i="1"/>
  <c r="N122" i="1"/>
  <c r="N123" i="1"/>
  <c r="N14" i="1"/>
  <c r="N107" i="1"/>
  <c r="N108" i="1"/>
  <c r="N139" i="1"/>
  <c r="N140" i="1"/>
  <c r="N141" i="1"/>
  <c r="N142" i="1"/>
  <c r="N143" i="1"/>
  <c r="N144" i="1"/>
  <c r="N145" i="1"/>
  <c r="N156" i="1"/>
  <c r="N180" i="1"/>
  <c r="N157" i="1"/>
  <c r="N158" i="1"/>
  <c r="N159" i="1"/>
  <c r="N160" i="1"/>
  <c r="N30" i="1"/>
  <c r="N31" i="1"/>
  <c r="N32" i="1"/>
  <c r="N33" i="1"/>
  <c r="N34" i="1"/>
  <c r="N75" i="1"/>
  <c r="N76" i="1"/>
  <c r="N48" i="1"/>
  <c r="N49" i="1"/>
  <c r="N50" i="1"/>
  <c r="N52" i="1"/>
  <c r="N77" i="1"/>
  <c r="N78" i="1"/>
  <c r="N79" i="1"/>
  <c r="N80" i="1"/>
  <c r="N81" i="1"/>
  <c r="N161" i="1"/>
  <c r="N179" i="1"/>
  <c r="N162" i="1"/>
  <c r="N163" i="1"/>
  <c r="N164" i="1"/>
  <c r="N165" i="1"/>
  <c r="N166" i="1"/>
  <c r="N167" i="1"/>
  <c r="N168" i="1"/>
  <c r="N169" i="1"/>
  <c r="N170" i="1"/>
  <c r="N153" i="1"/>
  <c r="K362" i="4"/>
  <c r="K235" i="4"/>
  <c r="K234" i="4"/>
  <c r="K66" i="4"/>
  <c r="K236" i="4"/>
  <c r="K232" i="4"/>
  <c r="K176" i="1" l="1"/>
  <c r="N176" i="1" s="1"/>
  <c r="K175" i="1"/>
  <c r="N175" i="1" s="1"/>
</calcChain>
</file>

<file path=xl/comments1.xml><?xml version="1.0" encoding="utf-8"?>
<comments xmlns="http://schemas.openxmlformats.org/spreadsheetml/2006/main">
  <authors>
    <author>Jason Garvens</author>
  </authors>
  <commentList>
    <comment ref="G362" authorId="0" shapeId="0">
      <text>
        <r>
          <rPr>
            <sz val="9"/>
            <color indexed="81"/>
            <rFont val="Tahoma"/>
            <family val="2"/>
          </rPr>
          <t xml:space="preserve">Test report shows this value at 0.04" SP
</t>
        </r>
      </text>
    </comment>
    <comment ref="H362" authorId="0" shapeId="0">
      <text>
        <r>
          <rPr>
            <sz val="9"/>
            <color indexed="81"/>
            <rFont val="Tahoma"/>
            <family val="2"/>
          </rPr>
          <t xml:space="preserve">Test report shows this value at 0.04" SP
</t>
        </r>
      </text>
    </comment>
  </commentList>
</comments>
</file>

<file path=xl/sharedStrings.xml><?xml version="1.0" encoding="utf-8"?>
<sst xmlns="http://schemas.openxmlformats.org/spreadsheetml/2006/main" count="3258" uniqueCount="1071">
  <si>
    <t>Test #</t>
  </si>
  <si>
    <t>Manufacturer</t>
  </si>
  <si>
    <t>Model</t>
  </si>
  <si>
    <t xml:space="preserve">Style </t>
  </si>
  <si>
    <t xml:space="preserve">Guard </t>
  </si>
  <si>
    <t>Airflow (Thrust CFM)</t>
  </si>
  <si>
    <t>Efficiency Ratio (Thrust CFM/W)</t>
  </si>
  <si>
    <t>Thrust (LBF)</t>
  </si>
  <si>
    <t>Input Power (kW)</t>
  </si>
  <si>
    <t>Thrust Efficiency Ratio (LBF/kW)</t>
  </si>
  <si>
    <t>5D Centerline Velocity (FPM)</t>
  </si>
  <si>
    <t>c10004</t>
  </si>
  <si>
    <t>Acme Engineering &amp; Mfg. Corp</t>
  </si>
  <si>
    <t>DC48J</t>
  </si>
  <si>
    <t>Panel</t>
  </si>
  <si>
    <t>N</t>
  </si>
  <si>
    <t>c10009</t>
  </si>
  <si>
    <t>DSF48-4J</t>
  </si>
  <si>
    <t>c10007</t>
  </si>
  <si>
    <t>DSF48-6J</t>
  </si>
  <si>
    <t>c16051A</t>
  </si>
  <si>
    <t>Agromatic/Pericoli</t>
  </si>
  <si>
    <t>ADF53-1U</t>
  </si>
  <si>
    <t>c11187</t>
  </si>
  <si>
    <t>American Coolair</t>
  </si>
  <si>
    <t>NBC54L</t>
  </si>
  <si>
    <t>C09222</t>
  </si>
  <si>
    <t>NBCBE52L</t>
  </si>
  <si>
    <t>c11186</t>
  </si>
  <si>
    <t>NBCH54L</t>
  </si>
  <si>
    <t>C09225</t>
  </si>
  <si>
    <t>NBRBE52L</t>
  </si>
  <si>
    <t>c09210</t>
  </si>
  <si>
    <t>NCFE52L</t>
  </si>
  <si>
    <t>c11181</t>
  </si>
  <si>
    <t>NEF54L</t>
  </si>
  <si>
    <t>c11180</t>
  </si>
  <si>
    <t>NEF54M</t>
  </si>
  <si>
    <t>c09237</t>
  </si>
  <si>
    <t>NEFB52L</t>
  </si>
  <si>
    <t>c09236</t>
  </si>
  <si>
    <t>NEFBE52L</t>
  </si>
  <si>
    <t>c11185</t>
  </si>
  <si>
    <t>NEFH54L</t>
  </si>
  <si>
    <t>c14032</t>
  </si>
  <si>
    <t xml:space="preserve">GEA Farm Technologies, Inc. </t>
  </si>
  <si>
    <t>5131-5200-020</t>
  </si>
  <si>
    <t>c13219</t>
  </si>
  <si>
    <t>5131-5200-040</t>
  </si>
  <si>
    <t>c07284</t>
  </si>
  <si>
    <t>MP52L1</t>
  </si>
  <si>
    <t>c13218</t>
  </si>
  <si>
    <t>MP52L1A</t>
  </si>
  <si>
    <t>J &amp; D Manufacturing</t>
  </si>
  <si>
    <t>c14052</t>
  </si>
  <si>
    <t>VPX50CA31011-E</t>
  </si>
  <si>
    <t>c15244</t>
  </si>
  <si>
    <t>VPX55GV31511-E</t>
  </si>
  <si>
    <t>c16241</t>
  </si>
  <si>
    <t>VPX55CA31511-E</t>
  </si>
  <si>
    <t>c05268</t>
  </si>
  <si>
    <t>Munters Aerotech</t>
  </si>
  <si>
    <t>AX481G1</t>
  </si>
  <si>
    <t>c05266</t>
  </si>
  <si>
    <t>GB4815G1</t>
  </si>
  <si>
    <t>c05267</t>
  </si>
  <si>
    <t>GB481G1</t>
  </si>
  <si>
    <t>c05259</t>
  </si>
  <si>
    <t>AX511G1</t>
  </si>
  <si>
    <t>c12407</t>
  </si>
  <si>
    <t>Myn-fan</t>
  </si>
  <si>
    <t>52PG750</t>
  </si>
  <si>
    <t>c12398</t>
  </si>
  <si>
    <t>54PC750</t>
  </si>
  <si>
    <t>c12397</t>
  </si>
  <si>
    <t>54PG750</t>
  </si>
  <si>
    <t>c08047</t>
  </si>
  <si>
    <t>Schaefer</t>
  </si>
  <si>
    <t>483P1</t>
  </si>
  <si>
    <t>c11002</t>
  </si>
  <si>
    <t>523GP1</t>
  </si>
  <si>
    <t>c14298</t>
  </si>
  <si>
    <t>523GP112</t>
  </si>
  <si>
    <t>c16074</t>
  </si>
  <si>
    <t>523GP1-3-</t>
  </si>
  <si>
    <t>c11003</t>
  </si>
  <si>
    <t>523GP1C</t>
  </si>
  <si>
    <t>c08042</t>
  </si>
  <si>
    <t>523P1</t>
  </si>
  <si>
    <t>c08041</t>
  </si>
  <si>
    <t>523P1C</t>
  </si>
  <si>
    <t>c12382</t>
  </si>
  <si>
    <t>543GP1</t>
  </si>
  <si>
    <t>c14010</t>
  </si>
  <si>
    <t>543GP112</t>
  </si>
  <si>
    <t>c12383</t>
  </si>
  <si>
    <t>545GP1</t>
  </si>
  <si>
    <t>c14009</t>
  </si>
  <si>
    <t>545GP112</t>
  </si>
  <si>
    <t>c12378</t>
  </si>
  <si>
    <t>545GP112-HP</t>
  </si>
  <si>
    <t>c16045</t>
  </si>
  <si>
    <t xml:space="preserve">Termotecnica Pericoli s.r.l. </t>
  </si>
  <si>
    <t>ADF53-1L</t>
  </si>
  <si>
    <t>c16051</t>
  </si>
  <si>
    <t>c16036</t>
  </si>
  <si>
    <t>Topcool</t>
  </si>
  <si>
    <t>83-2036-0</t>
  </si>
  <si>
    <t>c16038</t>
  </si>
  <si>
    <t>83-3622-0</t>
  </si>
  <si>
    <t>c16380</t>
  </si>
  <si>
    <t>VES Environmental Solutions LLC</t>
  </si>
  <si>
    <t>ECVB551115230</t>
  </si>
  <si>
    <t>c11196</t>
  </si>
  <si>
    <t>NBC36J</t>
  </si>
  <si>
    <t>c11197</t>
  </si>
  <si>
    <t>NBC36K</t>
  </si>
  <si>
    <t>c11195</t>
  </si>
  <si>
    <t>NBC36L</t>
  </si>
  <si>
    <t>c09238</t>
  </si>
  <si>
    <t>NCFA36J</t>
  </si>
  <si>
    <t>c09239</t>
  </si>
  <si>
    <t>NCFAE36J</t>
  </si>
  <si>
    <t>c09244</t>
  </si>
  <si>
    <t>NEF36J</t>
  </si>
  <si>
    <t>c09245</t>
  </si>
  <si>
    <t>NEFE36J</t>
  </si>
  <si>
    <t>c15229</t>
  </si>
  <si>
    <t>VP36CA</t>
  </si>
  <si>
    <t>c08010</t>
  </si>
  <si>
    <t>VP36D</t>
  </si>
  <si>
    <t>c15223</t>
  </si>
  <si>
    <t>VP36DCA</t>
  </si>
  <si>
    <t>c16422</t>
  </si>
  <si>
    <t>VP3631CA</t>
  </si>
  <si>
    <t>c05271</t>
  </si>
  <si>
    <t>AX365G1</t>
  </si>
  <si>
    <t>c05276</t>
  </si>
  <si>
    <t>AX36G1</t>
  </si>
  <si>
    <t>Box</t>
  </si>
  <si>
    <t>c08061</t>
  </si>
  <si>
    <t>AX36G1S</t>
  </si>
  <si>
    <t>c12033</t>
  </si>
  <si>
    <t>CF361G1</t>
  </si>
  <si>
    <t>c12027</t>
  </si>
  <si>
    <t>CF365G1</t>
  </si>
  <si>
    <t>c14305</t>
  </si>
  <si>
    <t>363P1</t>
  </si>
  <si>
    <t>c08051</t>
  </si>
  <si>
    <t>363P12DD</t>
  </si>
  <si>
    <t>c14306</t>
  </si>
  <si>
    <t>365P12</t>
  </si>
  <si>
    <t>c09204</t>
  </si>
  <si>
    <t xml:space="preserve">VES Environmental Solutions </t>
  </si>
  <si>
    <t>PHVF3612-NG</t>
  </si>
  <si>
    <t>Basket</t>
  </si>
  <si>
    <t>Phase</t>
  </si>
  <si>
    <t>c09040ag</t>
  </si>
  <si>
    <t xml:space="preserve">Agromatic/Pericoli </t>
  </si>
  <si>
    <t>EFB36</t>
  </si>
  <si>
    <t>c11192</t>
  </si>
  <si>
    <t xml:space="preserve">American Coolair </t>
  </si>
  <si>
    <t>c11193</t>
  </si>
  <si>
    <t>c09241</t>
  </si>
  <si>
    <t>c09240</t>
  </si>
  <si>
    <t>c09242</t>
  </si>
  <si>
    <t>c09243</t>
  </si>
  <si>
    <t>c15042</t>
  </si>
  <si>
    <t>Artex Barn Solutions, Ltd.</t>
  </si>
  <si>
    <t>36" basket</t>
  </si>
  <si>
    <t>Y</t>
  </si>
  <si>
    <t>c07286</t>
  </si>
  <si>
    <t>MP36L3</t>
  </si>
  <si>
    <t>c09021</t>
  </si>
  <si>
    <t>VG36DM3F-22</t>
  </si>
  <si>
    <t>c15225</t>
  </si>
  <si>
    <t>VP3631-E</t>
  </si>
  <si>
    <t>c15228</t>
  </si>
  <si>
    <t>VP3631</t>
  </si>
  <si>
    <t>c08007</t>
  </si>
  <si>
    <t>VP363D</t>
  </si>
  <si>
    <t>c15224</t>
  </si>
  <si>
    <t>VP363DCA</t>
  </si>
  <si>
    <t>c16433</t>
  </si>
  <si>
    <t>VG363CA</t>
  </si>
  <si>
    <t>c08065</t>
  </si>
  <si>
    <t xml:space="preserve">Munters Aerotech </t>
  </si>
  <si>
    <t>AX365G3</t>
  </si>
  <si>
    <t>c08062</t>
  </si>
  <si>
    <t>AX36G3S</t>
  </si>
  <si>
    <t>c08064</t>
  </si>
  <si>
    <t>GB36G3</t>
  </si>
  <si>
    <t>c08052</t>
  </si>
  <si>
    <t xml:space="preserve">Schaefer </t>
  </si>
  <si>
    <t>363P12DD-3</t>
  </si>
  <si>
    <t>c15067</t>
  </si>
  <si>
    <t>363P12DD-3V</t>
  </si>
  <si>
    <t>c15065</t>
  </si>
  <si>
    <t>365P12-3V</t>
  </si>
  <si>
    <t>c09040</t>
  </si>
  <si>
    <t>c09209</t>
  </si>
  <si>
    <t>HVB36123P</t>
  </si>
  <si>
    <t>c09199</t>
  </si>
  <si>
    <t>PHVF36123P</t>
  </si>
  <si>
    <t>Tube</t>
  </si>
  <si>
    <t>c09200</t>
  </si>
  <si>
    <t>PHVF36123P-NG</t>
  </si>
  <si>
    <t>c16403</t>
  </si>
  <si>
    <t>83-6010-0</t>
  </si>
  <si>
    <t>c10003</t>
  </si>
  <si>
    <t>c10002</t>
  </si>
  <si>
    <t>DC54J</t>
  </si>
  <si>
    <t>c16049A</t>
  </si>
  <si>
    <t>ADF53-3U</t>
  </si>
  <si>
    <t>C09218</t>
  </si>
  <si>
    <t>NBCB52L</t>
  </si>
  <si>
    <t>C09219</t>
  </si>
  <si>
    <t>c09228</t>
  </si>
  <si>
    <t>c09217</t>
  </si>
  <si>
    <t>NCF52L</t>
  </si>
  <si>
    <t>c09215</t>
  </si>
  <si>
    <t>c11182</t>
  </si>
  <si>
    <t>c11184</t>
  </si>
  <si>
    <t>c09230</t>
  </si>
  <si>
    <t>c09231</t>
  </si>
  <si>
    <t>NEFBE52</t>
  </si>
  <si>
    <t>c11183</t>
  </si>
  <si>
    <t>c16025</t>
  </si>
  <si>
    <t>90312 w/short belt</t>
  </si>
  <si>
    <t>c14030</t>
  </si>
  <si>
    <t>5131-5200-030</t>
  </si>
  <si>
    <t>c13224</t>
  </si>
  <si>
    <t>5131-5200-050</t>
  </si>
  <si>
    <t>c14026</t>
  </si>
  <si>
    <t>5131-5200-090</t>
  </si>
  <si>
    <t>c07285</t>
  </si>
  <si>
    <t>MP52L3</t>
  </si>
  <si>
    <t>c14044</t>
  </si>
  <si>
    <t>VPX50CA31031</t>
  </si>
  <si>
    <t>c16417</t>
  </si>
  <si>
    <t>VPX50GV31531</t>
  </si>
  <si>
    <t>c14067</t>
  </si>
  <si>
    <t>VPX55GV31531</t>
  </si>
  <si>
    <t>c14271</t>
  </si>
  <si>
    <t>VPX55CA31531-E</t>
  </si>
  <si>
    <t>c14279</t>
  </si>
  <si>
    <t>VPX55CA32031-E</t>
  </si>
  <si>
    <t>c14068</t>
  </si>
  <si>
    <t>VPX55GV32031</t>
  </si>
  <si>
    <t>c14275</t>
  </si>
  <si>
    <t>VPX55GV52031</t>
  </si>
  <si>
    <t>c05264</t>
  </si>
  <si>
    <t>AX481G3</t>
  </si>
  <si>
    <t>c05262</t>
  </si>
  <si>
    <t>AX5115G3</t>
  </si>
  <si>
    <t>c05260</t>
  </si>
  <si>
    <t>AX511G3</t>
  </si>
  <si>
    <t>c13236</t>
  </si>
  <si>
    <t>AX51DG23-HE</t>
  </si>
  <si>
    <t>c13238</t>
  </si>
  <si>
    <t>AX51DG23-HR</t>
  </si>
  <si>
    <t>c08068</t>
  </si>
  <si>
    <t>GB481G3</t>
  </si>
  <si>
    <t>c12418</t>
  </si>
  <si>
    <t xml:space="preserve">Myn-fan </t>
  </si>
  <si>
    <t>52PC750T</t>
  </si>
  <si>
    <t>c12404</t>
  </si>
  <si>
    <t>52PG750T</t>
  </si>
  <si>
    <t>c12400</t>
  </si>
  <si>
    <t>54PC750T</t>
  </si>
  <si>
    <t>c12401</t>
  </si>
  <si>
    <t>54PG750T</t>
  </si>
  <si>
    <t>c15068</t>
  </si>
  <si>
    <t>483P34-3V</t>
  </si>
  <si>
    <t>c15069</t>
  </si>
  <si>
    <t>485P34-3V</t>
  </si>
  <si>
    <t>c11006</t>
  </si>
  <si>
    <t>523GP112-3</t>
  </si>
  <si>
    <t>c14015</t>
  </si>
  <si>
    <t>523GP1-3</t>
  </si>
  <si>
    <t>c15070</t>
  </si>
  <si>
    <t>523GP1-3V</t>
  </si>
  <si>
    <t>c16073</t>
  </si>
  <si>
    <t>523GP1-3V-30</t>
  </si>
  <si>
    <t>c14292</t>
  </si>
  <si>
    <t>523GP1C-3</t>
  </si>
  <si>
    <t>c14303</t>
  </si>
  <si>
    <t>523P1-3</t>
  </si>
  <si>
    <t>c08043</t>
  </si>
  <si>
    <t>523P1-3-SB</t>
  </si>
  <si>
    <t>c15072</t>
  </si>
  <si>
    <t>523P1-3V</t>
  </si>
  <si>
    <t>c14017</t>
  </si>
  <si>
    <t>523P1C-3</t>
  </si>
  <si>
    <t>c08044</t>
  </si>
  <si>
    <t>523P1C-3-SB</t>
  </si>
  <si>
    <t>c14290</t>
  </si>
  <si>
    <t>543GP112-3</t>
  </si>
  <si>
    <t>c14007</t>
  </si>
  <si>
    <t>543GP1-3</t>
  </si>
  <si>
    <t>c12385</t>
  </si>
  <si>
    <t>543GP1-3V</t>
  </si>
  <si>
    <t>c12389</t>
  </si>
  <si>
    <t>543GP2-3</t>
  </si>
  <si>
    <t>c14008</t>
  </si>
  <si>
    <t>545GP1-3</t>
  </si>
  <si>
    <t>c12384</t>
  </si>
  <si>
    <t>545GP1-3V</t>
  </si>
  <si>
    <t>c12388</t>
  </si>
  <si>
    <t>545GP2-3</t>
  </si>
  <si>
    <t>c14321</t>
  </si>
  <si>
    <t>ADF53</t>
  </si>
  <si>
    <t>c15257</t>
  </si>
  <si>
    <t>ADF53-3</t>
  </si>
  <si>
    <t>c16046</t>
  </si>
  <si>
    <t>ADF53-3L</t>
  </si>
  <si>
    <t>c16049</t>
  </si>
  <si>
    <t>c16035</t>
  </si>
  <si>
    <t>83-2035-0</t>
  </si>
  <si>
    <t>83-3611-0</t>
  </si>
  <si>
    <t>c16408</t>
  </si>
  <si>
    <t>83-3613-0</t>
  </si>
  <si>
    <t>c16413</t>
  </si>
  <si>
    <t>83-3618-0</t>
  </si>
  <si>
    <t>c16039</t>
  </si>
  <si>
    <t>83-3623-0</t>
  </si>
  <si>
    <t>33416-AC3</t>
  </si>
  <si>
    <t>83-4013-0</t>
  </si>
  <si>
    <t>33416-AC4</t>
  </si>
  <si>
    <t>83-4014-0</t>
  </si>
  <si>
    <t>33416-AC5</t>
  </si>
  <si>
    <t>83-4015-0</t>
  </si>
  <si>
    <t>33416-AC6</t>
  </si>
  <si>
    <t>83-4016-0</t>
  </si>
  <si>
    <t>33416-AC7</t>
  </si>
  <si>
    <t>83-4017-0</t>
  </si>
  <si>
    <t>33416-AC8</t>
  </si>
  <si>
    <t>83-4018-0</t>
  </si>
  <si>
    <t>33417-AC3</t>
  </si>
  <si>
    <t>82-4113-0</t>
  </si>
  <si>
    <t>VHV</t>
  </si>
  <si>
    <t>33418-AC2</t>
  </si>
  <si>
    <t>82-4012-0</t>
  </si>
  <si>
    <t>33417-AC7</t>
  </si>
  <si>
    <t>82-4117-0</t>
  </si>
  <si>
    <t>33557-A1</t>
  </si>
  <si>
    <t>Ventec Canada Inc.</t>
  </si>
  <si>
    <t>BLT503230460V</t>
  </si>
  <si>
    <t>c09198</t>
  </si>
  <si>
    <t>PF52CA3P</t>
  </si>
  <si>
    <t>ECVC723230460</t>
  </si>
  <si>
    <t>30809.1-A1</t>
  </si>
  <si>
    <t>BLT503230460</t>
  </si>
  <si>
    <t>30809.1-A2</t>
  </si>
  <si>
    <t>BLT50230460V</t>
  </si>
  <si>
    <t>(All)</t>
  </si>
  <si>
    <t>Thrust Efficiency (LBF/kW)</t>
  </si>
  <si>
    <t>Circulation Fans</t>
  </si>
  <si>
    <t>Ventilation Fans</t>
  </si>
  <si>
    <t>Tier</t>
  </si>
  <si>
    <t xml:space="preserve">Model </t>
  </si>
  <si>
    <t xml:space="preserve">Cone </t>
  </si>
  <si>
    <t xml:space="preserve">Shutter </t>
  </si>
  <si>
    <t>Air Flow (cfm) 0.05" SP</t>
  </si>
  <si>
    <t>VER (cfm/W) 0.05" SP</t>
  </si>
  <si>
    <t>Air Flow (cfm) 0.10" SP</t>
  </si>
  <si>
    <t>Air Flow Ratio</t>
  </si>
  <si>
    <t>Airstream</t>
  </si>
  <si>
    <t>P</t>
  </si>
  <si>
    <t>Grower Select</t>
  </si>
  <si>
    <t>Hired Hand</t>
  </si>
  <si>
    <t>R</t>
  </si>
  <si>
    <t>A</t>
  </si>
  <si>
    <t>FGBC36J</t>
  </si>
  <si>
    <t>06189 </t>
  </si>
  <si>
    <t>MNBC36J</t>
  </si>
  <si>
    <t>06190 </t>
  </si>
  <si>
    <t>MNBCC36J</t>
  </si>
  <si>
    <t>MNBCC36K</t>
  </si>
  <si>
    <t>MNEFC36J</t>
  </si>
  <si>
    <t xml:space="preserve">Canarm </t>
  </si>
  <si>
    <t>FG136W40G31</t>
  </si>
  <si>
    <t>FG136W40G61</t>
  </si>
  <si>
    <t>FG36C</t>
  </si>
  <si>
    <t>FG36V</t>
  </si>
  <si>
    <t xml:space="preserve">Chore-Time </t>
  </si>
  <si>
    <t>50372-22</t>
  </si>
  <si>
    <t>B</t>
  </si>
  <si>
    <t>16136d  </t>
  </si>
  <si>
    <t>Dayton</t>
  </si>
  <si>
    <t>44YU16</t>
  </si>
  <si>
    <t>AS-36EDDLP</t>
  </si>
  <si>
    <t xml:space="preserve">Hired Hand </t>
  </si>
  <si>
    <t>6603-6080</t>
  </si>
  <si>
    <t>6603-7011</t>
  </si>
  <si>
    <t xml:space="preserve">J &amp; D Manufacturing </t>
  </si>
  <si>
    <t>VFS36CS</t>
  </si>
  <si>
    <t>AT36Z1CP</t>
  </si>
  <si>
    <t>AX365T1CP</t>
  </si>
  <si>
    <t>36SWC550</t>
  </si>
  <si>
    <t>06241p</t>
  </si>
  <si>
    <t xml:space="preserve">Pro Terra Systems </t>
  </si>
  <si>
    <t>A50372-22</t>
  </si>
  <si>
    <t xml:space="preserve">PW Aire </t>
  </si>
  <si>
    <t>EF3600MT w/cone</t>
  </si>
  <si>
    <t>366S12-E</t>
  </si>
  <si>
    <t xml:space="preserve">Val-Co </t>
  </si>
  <si>
    <t>GS36G280MGA</t>
  </si>
  <si>
    <t>GS36G280MNA</t>
  </si>
  <si>
    <t>HGS36G280MGA</t>
  </si>
  <si>
    <t>HPM36W280MGA</t>
  </si>
  <si>
    <t>HPM36W760M_AT (C,N)</t>
  </si>
  <si>
    <t>HPM36W840MGAT</t>
  </si>
  <si>
    <t>HPM36W840MNAT</t>
  </si>
  <si>
    <t>PM36W280M_A</t>
  </si>
  <si>
    <t>PM36W280M_A (C or N)</t>
  </si>
  <si>
    <t>07208 </t>
  </si>
  <si>
    <t>Acme</t>
  </si>
  <si>
    <t>BDR48J2L</t>
  </si>
  <si>
    <t>   07204  </t>
  </si>
  <si>
    <t>BDR54J</t>
  </si>
  <si>
    <t>   07206  </t>
  </si>
  <si>
    <t>BDR54J1</t>
  </si>
  <si>
    <t>   00245  </t>
  </si>
  <si>
    <t>BDR54J-C</t>
  </si>
  <si>
    <t>   00246  </t>
  </si>
  <si>
    <t>BDR54JL-C</t>
  </si>
  <si>
    <t>   02209  </t>
  </si>
  <si>
    <t>BDRV54J1-C2</t>
  </si>
  <si>
    <t>   02215  </t>
  </si>
  <si>
    <t>BDRV54J1-C3</t>
  </si>
  <si>
    <t>   02207  </t>
  </si>
  <si>
    <t>BDRV54J2-C2</t>
  </si>
  <si>
    <t>   02217  </t>
  </si>
  <si>
    <t>BDRV54J2-C3</t>
  </si>
  <si>
    <t>   02210  </t>
  </si>
  <si>
    <t>BDRV54J-C2</t>
  </si>
  <si>
    <t>   02214  </t>
  </si>
  <si>
    <t>BDRV54J-C3</t>
  </si>
  <si>
    <t>   04300  </t>
  </si>
  <si>
    <t>BDRV54J-CB</t>
  </si>
  <si>
    <t>   02212  </t>
  </si>
  <si>
    <t>BDRV54JL-C2</t>
  </si>
  <si>
    <t>   02213  </t>
  </si>
  <si>
    <t>BDRV54JL-C3</t>
  </si>
  <si>
    <t>   00300  </t>
  </si>
  <si>
    <t>DC54J-C</t>
  </si>
  <si>
    <t>   00301  </t>
  </si>
  <si>
    <t>DC54JL-C</t>
  </si>
  <si>
    <t>00290 </t>
  </si>
  <si>
    <t>DDPG50JL-C</t>
  </si>
  <si>
    <t>   04278  </t>
  </si>
  <si>
    <t>DDPGV54J-C</t>
  </si>
  <si>
    <t>DDPS48J-C</t>
  </si>
  <si>
    <t>   04274  </t>
  </si>
  <si>
    <t>DDPSV54J-C</t>
  </si>
  <si>
    <t>13365 </t>
  </si>
  <si>
    <t>DXP60J-L</t>
  </si>
  <si>
    <t>13361 </t>
  </si>
  <si>
    <t>DXP60K-L</t>
  </si>
  <si>
    <t>   15334  </t>
  </si>
  <si>
    <t>77-0173</t>
  </si>
  <si>
    <t>   15336  </t>
  </si>
  <si>
    <t>77-0175</t>
  </si>
  <si>
    <t>04309-C </t>
  </si>
  <si>
    <t xml:space="preserve">Airstream </t>
  </si>
  <si>
    <t>77-0109, 77,0113</t>
  </si>
  <si>
    <t>04310-C</t>
  </si>
  <si>
    <t>77-0110</t>
  </si>
  <si>
    <t>00114 </t>
  </si>
  <si>
    <t>CGSBC50HE</t>
  </si>
  <si>
    <t>04309 </t>
  </si>
  <si>
    <t>G50CBF16GA</t>
  </si>
  <si>
    <t>04310 </t>
  </si>
  <si>
    <t>G50CBF16GAHE</t>
  </si>
  <si>
    <t>05340-C</t>
  </si>
  <si>
    <t>77-0117-IB, 77-0130-IB</t>
  </si>
  <si>
    <t>05337-C </t>
  </si>
  <si>
    <t>77-0121-IB, 77-0134-IB</t>
  </si>
  <si>
    <t>   14159  </t>
  </si>
  <si>
    <t>77-0147-IB, 77-0159-IB</t>
  </si>
  <si>
    <t>   14158  </t>
  </si>
  <si>
    <t>77-0148-IB, 77-0160-IB</t>
  </si>
  <si>
    <t>   14183  </t>
  </si>
  <si>
    <t>77-0149-IB, 77-0161-IB</t>
  </si>
  <si>
    <t>   14160  </t>
  </si>
  <si>
    <t>77-0150-IB, 77-0162-IB</t>
  </si>
  <si>
    <t>   14172  </t>
  </si>
  <si>
    <t>77-0151-IB, 77-0163-IB</t>
  </si>
  <si>
    <t>   06223  </t>
  </si>
  <si>
    <t>G54CBF16GAHE</t>
  </si>
  <si>
    <t>   06222  </t>
  </si>
  <si>
    <t>G54CBF16GAU</t>
  </si>
  <si>
    <t>01171 </t>
  </si>
  <si>
    <t>FGBC52K</t>
  </si>
  <si>
    <t>FGBC52L</t>
  </si>
  <si>
    <t>   14216  </t>
  </si>
  <si>
    <t>FGBCDD54L</t>
  </si>
  <si>
    <t>FGBCE52L</t>
  </si>
  <si>
    <t>01168 </t>
  </si>
  <si>
    <t>FGBR52K</t>
  </si>
  <si>
    <t>FGBRE52M</t>
  </si>
  <si>
    <t> 16344  </t>
  </si>
  <si>
    <t>FGXM54L</t>
  </si>
  <si>
    <t>  16346  </t>
  </si>
  <si>
    <t>FGXM54M</t>
  </si>
  <si>
    <t>MNBCC52LE</t>
  </si>
  <si>
    <t>   10238  </t>
  </si>
  <si>
    <t>MNBCC54L</t>
  </si>
  <si>
    <t>   11389  </t>
  </si>
  <si>
    <t>MNBCCDD54L</t>
  </si>
  <si>
    <t>   10239  </t>
  </si>
  <si>
    <t>MNBCCE54L</t>
  </si>
  <si>
    <t>   10236  </t>
  </si>
  <si>
    <t>MNBCCE54M</t>
  </si>
  <si>
    <t>05246  </t>
  </si>
  <si>
    <t>MNBCDD52L</t>
  </si>
  <si>
    <t>   05246  </t>
  </si>
  <si>
    <t>  05247  </t>
  </si>
  <si>
    <t>MNBCDD52LE</t>
  </si>
  <si>
    <t>   05247  </t>
  </si>
  <si>
    <t>   11390  </t>
  </si>
  <si>
    <t>MNBCDD54LE</t>
  </si>
  <si>
    <t>   11388  </t>
  </si>
  <si>
    <t>MNBCDD54ME</t>
  </si>
  <si>
    <t>09256  </t>
  </si>
  <si>
    <t>MNBFC60L</t>
  </si>
  <si>
    <t>MNCFBC48K</t>
  </si>
  <si>
    <t>01126 </t>
  </si>
  <si>
    <t>MNCFC52K</t>
  </si>
  <si>
    <t>MNEF52K</t>
  </si>
  <si>
    <t>01221 </t>
  </si>
  <si>
    <t>MNEFC52K</t>
  </si>
  <si>
    <t>01225 </t>
  </si>
  <si>
    <t>MNEFC52L</t>
  </si>
  <si>
    <t>   10252  </t>
  </si>
  <si>
    <t>MNEFC54L</t>
  </si>
  <si>
    <t>   10256  </t>
  </si>
  <si>
    <t>MNEFC54M</t>
  </si>
  <si>
    <t>   10251  </t>
  </si>
  <si>
    <t>MNEFCE54L</t>
  </si>
  <si>
    <t>   10255  </t>
  </si>
  <si>
    <t>MNEFCE54M</t>
  </si>
  <si>
    <t>   11400  </t>
  </si>
  <si>
    <t>MNEFDD54L</t>
  </si>
  <si>
    <t>   11399  </t>
  </si>
  <si>
    <t>MNEFDD54LE</t>
  </si>
  <si>
    <t>   11402  </t>
  </si>
  <si>
    <t>MNEFDD54M</t>
  </si>
  <si>
    <t>   11401  </t>
  </si>
  <si>
    <t>MNEFDD54ME</t>
  </si>
  <si>
    <t>MNEFEC52L</t>
  </si>
  <si>
    <t>NBCID52L-SQ</t>
  </si>
  <si>
    <t>D</t>
  </si>
  <si>
    <t>   14228  </t>
  </si>
  <si>
    <t>NBCXM54L</t>
  </si>
  <si>
    <t>09262 </t>
  </si>
  <si>
    <t>NBFID60L-SQ</t>
  </si>
  <si>
    <t>G</t>
  </si>
  <si>
    <t>NBFID60M-SQ</t>
  </si>
  <si>
    <t>NEFID52L-SQ</t>
  </si>
  <si>
    <t>   14235  </t>
  </si>
  <si>
    <t>NEFXM54L</t>
  </si>
  <si>
    <t>FGI50W27H61</t>
  </si>
  <si>
    <t>07154 </t>
  </si>
  <si>
    <t>SF52HE</t>
  </si>
  <si>
    <t>48318-235</t>
  </si>
  <si>
    <t>49451-22</t>
  </si>
  <si>
    <t>04337 </t>
  </si>
  <si>
    <t>49451-23</t>
  </si>
  <si>
    <t>49511-22</t>
  </si>
  <si>
    <t>04326 </t>
  </si>
  <si>
    <t>49515-22</t>
  </si>
  <si>
    <t>04325 </t>
  </si>
  <si>
    <t>49515-23</t>
  </si>
  <si>
    <t>49519-22</t>
  </si>
  <si>
    <t>49740-22</t>
  </si>
  <si>
    <t>   09081  </t>
  </si>
  <si>
    <t>52157-22</t>
  </si>
  <si>
    <t>   12615  </t>
  </si>
  <si>
    <t>53464-21</t>
  </si>
  <si>
    <t>   12614  </t>
  </si>
  <si>
    <t>53464-22</t>
  </si>
  <si>
    <t>   12620  </t>
  </si>
  <si>
    <t>53464-42 variable speed</t>
  </si>
  <si>
    <t>   13591  </t>
  </si>
  <si>
    <t>54659-22</t>
  </si>
  <si>
    <t>   13570  </t>
  </si>
  <si>
    <t>54659-42vfd</t>
  </si>
  <si>
    <t>   14438  </t>
  </si>
  <si>
    <t xml:space="preserve">DACS </t>
  </si>
  <si>
    <t>MagFan vari speed drive</t>
  </si>
  <si>
    <t>  16372D  </t>
  </si>
  <si>
    <t>Diversified Imports</t>
  </si>
  <si>
    <t>3DIFAN55S</t>
  </si>
  <si>
    <t xml:space="preserve">Grower Select </t>
  </si>
  <si>
    <t>WS-52B-HE2</t>
  </si>
  <si>
    <t>04343 </t>
  </si>
  <si>
    <t>6603-0606</t>
  </si>
  <si>
    <t>05337 </t>
  </si>
  <si>
    <t>6603-6502</t>
  </si>
  <si>
    <t>6603-6505</t>
  </si>
  <si>
    <t>6603-7021</t>
  </si>
  <si>
    <t>   08154  </t>
  </si>
  <si>
    <t>6603-7082</t>
  </si>
  <si>
    <t>   08155  </t>
  </si>
  <si>
    <t>6603-7090</t>
  </si>
  <si>
    <t>6603-7401</t>
  </si>
  <si>
    <t>20160519-01</t>
  </si>
  <si>
    <t>VSA55G3C11</t>
  </si>
  <si>
    <t>   12637  </t>
  </si>
  <si>
    <t>VSA55G3C11E</t>
  </si>
  <si>
    <t>20160519-04</t>
  </si>
  <si>
    <t>VSP55G3C11-E</t>
  </si>
  <si>
    <t>   12554  </t>
  </si>
  <si>
    <t>VTW55G3CN151E</t>
  </si>
  <si>
    <t>   12570  </t>
  </si>
  <si>
    <t>VTW55G3CN21E</t>
  </si>
  <si>
    <t xml:space="preserve">Loyal </t>
  </si>
  <si>
    <t>WF-48-6-4-3.0</t>
  </si>
  <si>
    <t>   16162  </t>
  </si>
  <si>
    <t>Multifan</t>
  </si>
  <si>
    <t>C4E14K1</t>
  </si>
  <si>
    <t>   16190  </t>
  </si>
  <si>
    <t>C4E14K2</t>
  </si>
  <si>
    <t> 16682  </t>
  </si>
  <si>
    <t>S4E14K0</t>
  </si>
  <si>
    <t>   16683  </t>
  </si>
  <si>
    <t> 16832  </t>
  </si>
  <si>
    <t>C4E14P1</t>
  </si>
  <si>
    <t> 16835  </t>
  </si>
  <si>
    <t>C4E14P4</t>
  </si>
  <si>
    <t>16837  </t>
  </si>
  <si>
    <t>C4E14P5</t>
  </si>
  <si>
    <t>  16840  </t>
  </si>
  <si>
    <t>C4E14P2</t>
  </si>
  <si>
    <t>07401 </t>
  </si>
  <si>
    <t>WF501V1CD</t>
  </si>
  <si>
    <t>VX511F1CD</t>
  </si>
  <si>
    <t>VX511F1CER</t>
  </si>
  <si>
    <t>VX511F1CT</t>
  </si>
  <si>
    <t>VX51DF21CT-HE</t>
  </si>
  <si>
    <t>VX51DF21CT-HR</t>
  </si>
  <si>
    <t>   12791  </t>
  </si>
  <si>
    <t>VX55DF21CT-HE</t>
  </si>
  <si>
    <t>   12792  </t>
  </si>
  <si>
    <t>VX55DF21CT-HR</t>
  </si>
  <si>
    <t>   06141  </t>
  </si>
  <si>
    <t>WF541T1CEJ</t>
  </si>
  <si>
    <t>   06139  </t>
  </si>
  <si>
    <t>WF541T1CEP</t>
  </si>
  <si>
    <t>   06115  </t>
  </si>
  <si>
    <t>WF541T1CJ</t>
  </si>
  <si>
    <t>   06113  </t>
  </si>
  <si>
    <t>WF541T1CP</t>
  </si>
  <si>
    <t>   07390  </t>
  </si>
  <si>
    <t>WF541V1CD</t>
  </si>
  <si>
    <t>   15181  </t>
  </si>
  <si>
    <t>WM541F1CB</t>
  </si>
  <si>
    <t>   15003  </t>
  </si>
  <si>
    <t>WM541G1CD</t>
  </si>
  <si>
    <t>52EB750-HE</t>
  </si>
  <si>
    <t>   13504  </t>
  </si>
  <si>
    <t>54EB750</t>
  </si>
  <si>
    <t>   13500  </t>
  </si>
  <si>
    <t>54SWC750</t>
  </si>
  <si>
    <t> 04322p</t>
  </si>
  <si>
    <t>A48318-235</t>
  </si>
  <si>
    <t>04336p </t>
  </si>
  <si>
    <t>A49451-22</t>
  </si>
  <si>
    <t>04337p</t>
  </si>
  <si>
    <t>A49451-23</t>
  </si>
  <si>
    <t>05192p </t>
  </si>
  <si>
    <t>A49511-22</t>
  </si>
  <si>
    <t>04326p</t>
  </si>
  <si>
    <t>A49515-22</t>
  </si>
  <si>
    <t>04325p</t>
  </si>
  <si>
    <t>A49515-23</t>
  </si>
  <si>
    <t>05186p</t>
  </si>
  <si>
    <t>A49519-22</t>
  </si>
  <si>
    <t>04334p </t>
  </si>
  <si>
    <t>A49740-22</t>
  </si>
  <si>
    <t>   09081p  </t>
  </si>
  <si>
    <t>A52157-22</t>
  </si>
  <si>
    <t>523CFB1</t>
  </si>
  <si>
    <t>526CFB1</t>
  </si>
  <si>
    <t>   13289  </t>
  </si>
  <si>
    <t>543SMCB112G-HE</t>
  </si>
  <si>
    <t>   13287  </t>
  </si>
  <si>
    <t>543SMCB112G-HY</t>
  </si>
  <si>
    <t>   13563  </t>
  </si>
  <si>
    <t>573CF112C-1-HE</t>
  </si>
  <si>
    <t>   11206  </t>
  </si>
  <si>
    <t>573CF112G-1-HE</t>
  </si>
  <si>
    <t>   11210  </t>
  </si>
  <si>
    <t>573CF1G-1</t>
  </si>
  <si>
    <t>   11204  </t>
  </si>
  <si>
    <t>573CF2G-1-HE</t>
  </si>
  <si>
    <t>   11207  </t>
  </si>
  <si>
    <t>575CF112G-1-HE</t>
  </si>
  <si>
    <t>   11202  </t>
  </si>
  <si>
    <t>575CF2G-1-HE</t>
  </si>
  <si>
    <t>  16812  </t>
  </si>
  <si>
    <t>SKOV</t>
  </si>
  <si>
    <t>DA 1700-4 LPC</t>
  </si>
  <si>
    <t>   16814  </t>
  </si>
  <si>
    <t>DA 1700-5 LPC</t>
  </si>
  <si>
    <t>   16813  </t>
  </si>
  <si>
    <t>DA 1700-5E LPC</t>
  </si>
  <si>
    <t>   15647  </t>
  </si>
  <si>
    <t>   15646  </t>
  </si>
  <si>
    <t>   15648  </t>
  </si>
  <si>
    <t>   10479  </t>
  </si>
  <si>
    <t>   12242  </t>
  </si>
  <si>
    <t>   12243  </t>
  </si>
  <si>
    <t>   12709  </t>
  </si>
  <si>
    <t>   15665  </t>
  </si>
  <si>
    <t>954200-EXT</t>
  </si>
  <si>
    <t>   15664  </t>
  </si>
  <si>
    <t>954205-EXT</t>
  </si>
  <si>
    <t> 16521  </t>
  </si>
  <si>
    <t>  16534  </t>
  </si>
  <si>
    <t>  16539  </t>
  </si>
  <si>
    <t> 16556  </t>
  </si>
  <si>
    <t>   17057  </t>
  </si>
  <si>
    <t>GS48G340NGA</t>
  </si>
  <si>
    <t>GS48G340XGA</t>
  </si>
  <si>
    <t>HGS48G340MGA</t>
  </si>
  <si>
    <t>HGS48G340N_A (N or C)</t>
  </si>
  <si>
    <t>HGS48G340NGA</t>
  </si>
  <si>
    <t>   05121  </t>
  </si>
  <si>
    <t>HGS54G340MGA</t>
  </si>
  <si>
    <t>   05122  </t>
  </si>
  <si>
    <t>HGS54G340NGA</t>
  </si>
  <si>
    <t>PM48W340N_A</t>
  </si>
  <si>
    <t>PM50W340M_A (C or N)</t>
  </si>
  <si>
    <t>PM50W340N_A (S or G)</t>
  </si>
  <si>
    <t>PM50W340N_A (C or N)</t>
  </si>
  <si>
    <t>   15666  </t>
  </si>
  <si>
    <t>954210-EXT</t>
  </si>
  <si>
    <t>AFRS55230-HO3</t>
  </si>
  <si>
    <t>AFRS55115230-3</t>
  </si>
  <si>
    <t>03057 </t>
  </si>
  <si>
    <t>FG363</t>
  </si>
  <si>
    <t>03058 </t>
  </si>
  <si>
    <t>FG363 w/cone</t>
  </si>
  <si>
    <t>03051 </t>
  </si>
  <si>
    <t>FG36BD3 w/cone</t>
  </si>
  <si>
    <t>6603-0122</t>
  </si>
  <si>
    <t>20150611-04</t>
  </si>
  <si>
    <t>J&amp;D Manufacturing</t>
  </si>
  <si>
    <t>VFS36CS13-E</t>
  </si>
  <si>
    <t>20160105-02</t>
  </si>
  <si>
    <t>VNS36D3</t>
  </si>
  <si>
    <t>09142 </t>
  </si>
  <si>
    <t>AT36Z3CP</t>
  </si>
  <si>
    <t>AX365T3CP</t>
  </si>
  <si>
    <t>363SC12-3</t>
  </si>
  <si>
    <t>AFR36230460-560NS</t>
  </si>
  <si>
    <t>   00224  </t>
  </si>
  <si>
    <t>BDR48JL-C</t>
  </si>
  <si>
    <t>   00226  </t>
  </si>
  <si>
    <t>   00228  </t>
  </si>
  <si>
    <t>   00210  </t>
  </si>
  <si>
    <t>DDPG48J-C</t>
  </si>
  <si>
    <t>   00209  </t>
  </si>
  <si>
    <t>   00218  </t>
  </si>
  <si>
    <t>   00219  </t>
  </si>
  <si>
    <t>   00213  </t>
  </si>
  <si>
    <t>   00292  </t>
  </si>
  <si>
    <t>   00296  </t>
  </si>
  <si>
    <t>   00294  </t>
  </si>
  <si>
    <t>   00255  </t>
  </si>
  <si>
    <t>DDPS50J</t>
  </si>
  <si>
    <t>   00259  </t>
  </si>
  <si>
    <t>DDPS50J-C</t>
  </si>
  <si>
    <t>   00260  </t>
  </si>
  <si>
    <t>DDPS50JL-C</t>
  </si>
  <si>
    <t>   00256  </t>
  </si>
  <si>
    <t>   00253  </t>
  </si>
  <si>
    <t>   00258  </t>
  </si>
  <si>
    <t>   00241  </t>
  </si>
  <si>
    <t>   00239  </t>
  </si>
  <si>
    <t>   00237  </t>
  </si>
  <si>
    <t>   15317  </t>
  </si>
  <si>
    <t>BDR54J-L</t>
  </si>
  <si>
    <t>   00242  </t>
  </si>
  <si>
    <t>   00240  </t>
  </si>
  <si>
    <t>   00238  </t>
  </si>
  <si>
    <t>   05030  </t>
  </si>
  <si>
    <t>   05031  </t>
  </si>
  <si>
    <t>   04302  </t>
  </si>
  <si>
    <t>   00306  </t>
  </si>
  <si>
    <t>   00304  </t>
  </si>
  <si>
    <t>   00308  </t>
  </si>
  <si>
    <t>   00307  </t>
  </si>
  <si>
    <t>   00305  </t>
  </si>
  <si>
    <t>   00309  </t>
  </si>
  <si>
    <t>   00311  </t>
  </si>
  <si>
    <t>DC54K-C</t>
  </si>
  <si>
    <t>   04276  </t>
  </si>
  <si>
    <t>   05025  </t>
  </si>
  <si>
    <t>   13366  </t>
  </si>
  <si>
    <t>DXP60J</t>
  </si>
  <si>
    <t>   13514  </t>
  </si>
  <si>
    <t>   13520  </t>
  </si>
  <si>
    <t>DXP60L-L</t>
  </si>
  <si>
    <t>AMCA 33468-A5</t>
  </si>
  <si>
    <t>DDPVG72M/DDPVS72M</t>
  </si>
  <si>
    <t>   05333-C  </t>
  </si>
  <si>
    <t>77-0119-IB, 77-0135-IB</t>
  </si>
  <si>
    <t>   14167  </t>
  </si>
  <si>
    <t>77-0152-IB, 77-0164-IB</t>
  </si>
  <si>
    <t>   14170  </t>
  </si>
  <si>
    <t>77-0154-IB, 77-0166-IB</t>
  </si>
  <si>
    <t>   11407  </t>
  </si>
  <si>
    <t>MNBCC52L</t>
  </si>
  <si>
    <t>   11406  </t>
  </si>
  <si>
    <t>   05243  </t>
  </si>
  <si>
    <t>MNBCDD52L 3 ph.</t>
  </si>
  <si>
    <t>   05242  </t>
  </si>
  <si>
    <t>MNBCDD52LE 3 ph.</t>
  </si>
  <si>
    <t>   07225  </t>
  </si>
  <si>
    <t>   14219  </t>
  </si>
  <si>
    <t>   10241  </t>
  </si>
  <si>
    <t>   10243  </t>
  </si>
  <si>
    <t>MNBCC54M</t>
  </si>
  <si>
    <t>   10240  </t>
  </si>
  <si>
    <t>   10242  </t>
  </si>
  <si>
    <t>MNBCCE54m</t>
  </si>
  <si>
    <t>   11392  </t>
  </si>
  <si>
    <t>MNBCDD54L</t>
  </si>
  <si>
    <t>   11391  </t>
  </si>
  <si>
    <t>   11394  </t>
  </si>
  <si>
    <t>MNBCDD54M</t>
  </si>
  <si>
    <t>   11393  </t>
  </si>
  <si>
    <t>   10247  </t>
  </si>
  <si>
    <t>   10244  </t>
  </si>
  <si>
    <t>   10250  </t>
  </si>
  <si>
    <t>   10246  </t>
  </si>
  <si>
    <t>   11397  </t>
  </si>
  <si>
    <t>   11398  </t>
  </si>
  <si>
    <t>   11395  </t>
  </si>
  <si>
    <t>   11396  </t>
  </si>
  <si>
    <t>   14231  </t>
  </si>
  <si>
    <t>   14232  </t>
  </si>
  <si>
    <t>   14233  </t>
  </si>
  <si>
    <t>NEFXM54M</t>
  </si>
  <si>
    <t>   09255  </t>
  </si>
  <si>
    <t>   09261  </t>
  </si>
  <si>
    <t>   09260  </t>
  </si>
  <si>
    <t>  16340  </t>
  </si>
  <si>
    <t> 16342  </t>
  </si>
  <si>
    <t>FGXM54EN</t>
  </si>
  <si>
    <t>   16343  </t>
  </si>
  <si>
    <t>Artex</t>
  </si>
  <si>
    <t>PVC</t>
  </si>
  <si>
    <t>guard 2 side</t>
  </si>
  <si>
    <t>   05196  </t>
  </si>
  <si>
    <t>49511-42</t>
  </si>
  <si>
    <t>   05191  </t>
  </si>
  <si>
    <t>49519-42</t>
  </si>
  <si>
    <t>   04335  </t>
  </si>
  <si>
    <t>49740-42</t>
  </si>
  <si>
    <t>   09082  </t>
  </si>
  <si>
    <t>52157-42</t>
  </si>
  <si>
    <t>   11065  </t>
  </si>
  <si>
    <t>52157-43</t>
  </si>
  <si>
    <t>   12616  </t>
  </si>
  <si>
    <t>53464-41</t>
  </si>
  <si>
    <t>   12619  </t>
  </si>
  <si>
    <t>53464-42</t>
  </si>
  <si>
    <t>   13569  </t>
  </si>
  <si>
    <t>54659-42</t>
  </si>
  <si>
    <t>   07086  </t>
  </si>
  <si>
    <t>6603-3014</t>
  </si>
  <si>
    <t>   05333  </t>
  </si>
  <si>
    <t>6603-6513</t>
  </si>
  <si>
    <t>   02467  </t>
  </si>
  <si>
    <t>6603-7403</t>
  </si>
  <si>
    <t>   02466  </t>
  </si>
  <si>
    <t>   08153  </t>
  </si>
  <si>
    <t>6603-7097</t>
  </si>
  <si>
    <t>   07368  </t>
  </si>
  <si>
    <t>VFS503CSCA-E</t>
  </si>
  <si>
    <t>20160513-06</t>
  </si>
  <si>
    <t>VSA55G3C153E</t>
  </si>
  <si>
    <t>  20160513-02</t>
  </si>
  <si>
    <t>VSA55G3C23E</t>
  </si>
  <si>
    <t>   12562  </t>
  </si>
  <si>
    <t>VTW55G3CN153E</t>
  </si>
  <si>
    <t>   12573  </t>
  </si>
  <si>
    <t>VTW55G3CN23E</t>
  </si>
  <si>
    <t>20150914-04</t>
  </si>
  <si>
    <t>VMA72A5C33</t>
  </si>
  <si>
    <t>20150915-06</t>
  </si>
  <si>
    <t>VMA72A5C33-E</t>
  </si>
  <si>
    <t>VMTA72A5C33</t>
  </si>
  <si>
    <t>   05085  </t>
  </si>
  <si>
    <t xml:space="preserve">Multifan </t>
  </si>
  <si>
    <t>4D130-3PP-55FC 0.75 kW</t>
  </si>
  <si>
    <t>   12741  </t>
  </si>
  <si>
    <t>4D140-3PP-55</t>
  </si>
  <si>
    <t>   15452  </t>
  </si>
  <si>
    <t>C4D14K1</t>
  </si>
  <si>
    <t>   15509  </t>
  </si>
  <si>
    <t>C4D14K2</t>
  </si>
  <si>
    <t>   15407  </t>
  </si>
  <si>
    <t>G4D14K2, w/cone</t>
  </si>
  <si>
    <t> 16675  </t>
  </si>
  <si>
    <t>S4D14K0</t>
  </si>
  <si>
    <t> 16845  </t>
  </si>
  <si>
    <t>C4D14P1</t>
  </si>
  <si>
    <t>   16846  </t>
  </si>
  <si>
    <t>C4D14P2</t>
  </si>
  <si>
    <t>  16849  </t>
  </si>
  <si>
    <t>C4D14P5</t>
  </si>
  <si>
    <t> 16850  </t>
  </si>
  <si>
    <t>C4D14P4</t>
  </si>
  <si>
    <t>VX51DF43CT-HE</t>
  </si>
  <si>
    <t>VX51DF43CT-HR</t>
  </si>
  <si>
    <t>   13184  </t>
  </si>
  <si>
    <t>WF54DT23CXP-HE</t>
  </si>
  <si>
    <t>   13185  </t>
  </si>
  <si>
    <t>WF54DT23CXP-HR</t>
  </si>
  <si>
    <t>VX55DF43CT-HE</t>
  </si>
  <si>
    <t>VX55DF43CT-HR</t>
  </si>
  <si>
    <t>   08170  </t>
  </si>
  <si>
    <t>VX511F3CD</t>
  </si>
  <si>
    <t>   12788  </t>
  </si>
  <si>
    <t>VX51DF23CT-HE</t>
  </si>
  <si>
    <t>   06119  </t>
  </si>
  <si>
    <t>WF541T3CP</t>
  </si>
  <si>
    <t>   07394  </t>
  </si>
  <si>
    <t>WF541V3CD</t>
  </si>
  <si>
    <t>   15178  </t>
  </si>
  <si>
    <t>WM541G3CD</t>
  </si>
  <si>
    <t>   12794  </t>
  </si>
  <si>
    <t>VX55DF23CT-HE</t>
  </si>
  <si>
    <t>   12795  </t>
  </si>
  <si>
    <t>VX55DF23CT-HR</t>
  </si>
  <si>
    <t>   12427  </t>
  </si>
  <si>
    <t>52EB750-4T-HE</t>
  </si>
  <si>
    <t>   05196p  </t>
  </si>
  <si>
    <t>A49511-42</t>
  </si>
  <si>
    <t>   05191p  </t>
  </si>
  <si>
    <t>A49519-42</t>
  </si>
  <si>
    <t>   04335p  </t>
  </si>
  <si>
    <t>A49740-42</t>
  </si>
  <si>
    <t>   09082p  </t>
  </si>
  <si>
    <t>A52157-42</t>
  </si>
  <si>
    <t>Pronatto</t>
  </si>
  <si>
    <t>Black Fan 1.5 CB cone + damper</t>
  </si>
  <si>
    <t>Black Fan 1CV, cone + damper</t>
  </si>
  <si>
    <t>   06079  </t>
  </si>
  <si>
    <t>523CF1-3PE</t>
  </si>
  <si>
    <t>   07043  </t>
  </si>
  <si>
    <t>523CFB1-3HE</t>
  </si>
  <si>
    <t>   06069  </t>
  </si>
  <si>
    <t>523CFB1-3PE</t>
  </si>
  <si>
    <t>   06081  </t>
  </si>
  <si>
    <t>526CFB1-3PE</t>
  </si>
  <si>
    <t>   12601  </t>
  </si>
  <si>
    <t>543SC112G-3-HE</t>
  </si>
  <si>
    <t>   12610  </t>
  </si>
  <si>
    <t>543SC2G-3-HE</t>
  </si>
  <si>
    <t>   12603  </t>
  </si>
  <si>
    <t>545SC112G-3-HE</t>
  </si>
  <si>
    <t>   12605  </t>
  </si>
  <si>
    <t>545SC2G-3-HE</t>
  </si>
  <si>
    <t>   11228  </t>
  </si>
  <si>
    <t>573CF112G-3-HE</t>
  </si>
  <si>
    <t>   11221  </t>
  </si>
  <si>
    <t>573CF2G-3-HE</t>
  </si>
  <si>
    <t>   11230  </t>
  </si>
  <si>
    <t>575CF112G-3-HE</t>
  </si>
  <si>
    <t>   11223  </t>
  </si>
  <si>
    <t>575CF2G-3-HE</t>
  </si>
  <si>
    <t>Secco International Inc.</t>
  </si>
  <si>
    <t>59VMF723-SBIE3</t>
  </si>
  <si>
    <t> 16804  </t>
  </si>
  <si>
    <t> 16805  </t>
  </si>
  <si>
    <t> 16806  </t>
  </si>
  <si>
    <t> 16808  </t>
  </si>
  <si>
    <t> 16809  </t>
  </si>
  <si>
    <t> 16810  </t>
  </si>
  <si>
    <t> 16479  </t>
  </si>
  <si>
    <t>Termotecnica Percoli</t>
  </si>
  <si>
    <t>EOC 53s/1-6 60hz</t>
  </si>
  <si>
    <t>32716-A3</t>
  </si>
  <si>
    <t>81-2103-0</t>
  </si>
  <si>
    <t>32716-A9</t>
  </si>
  <si>
    <t>81-2109-0</t>
  </si>
  <si>
    <t>32715-A6</t>
  </si>
  <si>
    <t>81-3106-0</t>
  </si>
  <si>
    <t>32715-A7</t>
  </si>
  <si>
    <t>81-3107-0</t>
  </si>
  <si>
    <t>32715-A12</t>
  </si>
  <si>
    <t>81-3112-0</t>
  </si>
  <si>
    <t>32715-A14</t>
  </si>
  <si>
    <t>81-3114-0</t>
  </si>
  <si>
    <t>32715-A15</t>
  </si>
  <si>
    <t xml:space="preserve">81-3115-0 </t>
  </si>
  <si>
    <t>32715-A2</t>
  </si>
  <si>
    <t>81-3102-0</t>
  </si>
  <si>
    <t>   02373  </t>
  </si>
  <si>
    <t>GS48G600NGA</t>
  </si>
  <si>
    <t>   02375  </t>
  </si>
  <si>
    <t>GS48G600XGA</t>
  </si>
  <si>
    <t>   05204  </t>
  </si>
  <si>
    <t>HGS48G600MGA</t>
  </si>
  <si>
    <t>   05206  </t>
  </si>
  <si>
    <t>HGS48G600N_A (N or C)</t>
  </si>
  <si>
    <t>   05205  </t>
  </si>
  <si>
    <t>HGS48G600NGA</t>
  </si>
  <si>
    <t>   01271  </t>
  </si>
  <si>
    <t>PM48W600M_A (S or G)</t>
  </si>
  <si>
    <t>   02360  </t>
  </si>
  <si>
    <t>PM48W600N</t>
  </si>
  <si>
    <t>   02242  </t>
  </si>
  <si>
    <t>PM50W600M_A (C or N)</t>
  </si>
  <si>
    <t>   02036  </t>
  </si>
  <si>
    <t>PM50W600M_A (S or G)</t>
  </si>
  <si>
    <t>   02037  </t>
  </si>
  <si>
    <t>PM50W600N_A</t>
  </si>
  <si>
    <t>   15654  </t>
  </si>
  <si>
    <t>   15655  </t>
  </si>
  <si>
    <t>   17056  </t>
  </si>
  <si>
    <t>   05125  </t>
  </si>
  <si>
    <t>HGS54G600MGA</t>
  </si>
  <si>
    <t>   05126  </t>
  </si>
  <si>
    <t>HGS54G600NGA</t>
  </si>
  <si>
    <t>72VES17</t>
  </si>
  <si>
    <t>AFR72323046085</t>
  </si>
  <si>
    <t>72VES15</t>
  </si>
  <si>
    <t>AFR72323046090</t>
  </si>
  <si>
    <t>AFRS55230460-B-75</t>
  </si>
  <si>
    <t>30712-A2</t>
  </si>
  <si>
    <t>VPP72230460</t>
  </si>
  <si>
    <t>Size (inches)</t>
  </si>
  <si>
    <t>Min</t>
  </si>
  <si>
    <t>Max</t>
  </si>
  <si>
    <t>Tier 1</t>
  </si>
  <si>
    <t>Tier 2</t>
  </si>
  <si>
    <t>Phase 1 or 3</t>
  </si>
  <si>
    <t>VER (cfm/W)</t>
  </si>
  <si>
    <t>DC48J-1</t>
  </si>
  <si>
    <t>Manufacturer and Model #</t>
  </si>
  <si>
    <t>VER (cfm/W)
0.10" SP</t>
  </si>
  <si>
    <t>Size
 (inches)</t>
  </si>
  <si>
    <t>Size
(inches)</t>
  </si>
  <si>
    <t>Ventilation Fan Qualified Product List</t>
  </si>
  <si>
    <t>Last Updated:</t>
  </si>
  <si>
    <t>Circulation Fan Qualified Product List</t>
  </si>
  <si>
    <t>58VFRP783BD6AG-80</t>
  </si>
  <si>
    <t>58VFRP783BD6A-80</t>
  </si>
  <si>
    <t>58VFRP783DD6AG-60</t>
  </si>
  <si>
    <t>58VFRP783DD6A-60</t>
  </si>
  <si>
    <t>58VFRP783DD6AG-56</t>
  </si>
  <si>
    <t>58VFRP783DD6A-56</t>
  </si>
  <si>
    <t>58VFRP783DD5PG-57</t>
  </si>
  <si>
    <t>58VFRP783DD5P-56</t>
  </si>
  <si>
    <r>
      <t xml:space="preserve">*As of </t>
    </r>
    <r>
      <rPr>
        <i/>
        <u/>
        <sz val="10"/>
        <color rgb="FFFF0000"/>
        <rFont val="Calibri"/>
        <family val="2"/>
        <scheme val="minor"/>
      </rPr>
      <t>May 1, 2018</t>
    </r>
    <r>
      <rPr>
        <i/>
        <sz val="10"/>
        <color rgb="FFFF0000"/>
        <rFont val="Calibri"/>
        <family val="2"/>
        <scheme val="minor"/>
      </rPr>
      <t>, Focus on Energy’s Agriculture Fan Qualified Product List (QPL) Policy requires fan manufacturers and/or distributors to inform Focus on Energy of changes in their fans that may impact fan performance. Fan design changes may include, but are not limited to: new model numbers, new motors, housing or blade design changes, or material changes.</t>
    </r>
  </si>
  <si>
    <t>AgSGapps@focusonenergy.com</t>
  </si>
  <si>
    <r>
      <t xml:space="preserve">**In addition, fan performance testing data that is more than 8 years old is subject to removal from the Focus on Energy Agriculture Fan QPL unless updated test reports or documentation that the original testing information is still valid is provided to Focus on Energy. Manufacturers and/or distributors have until </t>
    </r>
    <r>
      <rPr>
        <i/>
        <u/>
        <sz val="10"/>
        <color rgb="FFFF0000"/>
        <rFont val="Calibri"/>
        <family val="2"/>
        <scheme val="minor"/>
      </rPr>
      <t>December 31, 2018</t>
    </r>
    <r>
      <rPr>
        <i/>
        <sz val="10"/>
        <color rgb="FFFF0000"/>
        <rFont val="Calibri"/>
        <family val="2"/>
        <scheme val="minor"/>
      </rPr>
      <t xml:space="preserve"> to provide proper documentation for currently listed fans with testing data more than 8 years old before they are subject to being removed from the list. Please send updated fan performance testing reports to AgSGapps@focusonenergy.com or contact 888.947.7828 with questions.</t>
    </r>
  </si>
  <si>
    <r>
      <t xml:space="preserve">*As of </t>
    </r>
    <r>
      <rPr>
        <i/>
        <u/>
        <sz val="10"/>
        <color rgb="FFFF0000"/>
        <rFont val="Calibri"/>
        <family val="2"/>
        <scheme val="minor"/>
      </rPr>
      <t>May 1, 2018</t>
    </r>
    <r>
      <rPr>
        <i/>
        <sz val="10"/>
        <color rgb="FFFF0000"/>
        <rFont val="Calibri"/>
        <family val="2"/>
        <scheme val="minor"/>
      </rPr>
      <t xml:space="preserve">, Focus on Energy’s Agriculture Fan Qualified Product List (QPL) Policy requires fan manufacturers and/or distributors to inform Focus on Energy of changes in their fans that may impact fan performance. Fan design changes may include, but are not limited to: new model numbers, new motors, housing or blade design changes, or material changes. </t>
    </r>
  </si>
  <si>
    <t>WM541F3CB</t>
  </si>
  <si>
    <t>c17506</t>
  </si>
  <si>
    <t>c17505</t>
  </si>
  <si>
    <t>VPX55GV51511</t>
  </si>
  <si>
    <t>VPX55GV51531-E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</si>
</sst>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x14ac:knownFonts="1">
    <font>
      <sz val="11"/>
      <color theme="1"/>
      <name val="Calibri"/>
      <family val="2"/>
      <scheme val="minor"/>
    </font>
    <font>
      <u/>
      <sz val="11"/>
      <color theme="10"/>
      <name val="Calibri"/>
      <family val="2"/>
      <scheme val="minor"/>
    </font>
    <font>
      <sz val="10"/>
      <color theme="1"/>
      <name val="Calibri"/>
      <family val="2"/>
      <scheme val="minor"/>
    </font>
    <font>
      <b/>
      <sz val="10"/>
      <color theme="0"/>
      <name val="Calibri"/>
      <family val="2"/>
      <scheme val="minor"/>
    </font>
    <font>
      <sz val="9"/>
      <name val="Calibri"/>
      <family val="2"/>
      <scheme val="minor"/>
    </font>
    <font>
      <sz val="9"/>
      <color theme="1"/>
      <name val="Calibri"/>
      <family val="2"/>
      <scheme val="minor"/>
    </font>
    <font>
      <b/>
      <sz val="14"/>
      <color theme="1"/>
      <name val="Calibri"/>
      <family val="2"/>
      <scheme val="minor"/>
    </font>
    <font>
      <sz val="9"/>
      <color indexed="81"/>
      <name val="Tahoma"/>
      <family val="2"/>
    </font>
    <font>
      <sz val="10"/>
      <name val="Calibri"/>
      <family val="2"/>
      <scheme val="minor"/>
    </font>
    <font>
      <b/>
      <sz val="18"/>
      <color theme="1"/>
      <name val="Calibri"/>
      <family val="2"/>
      <scheme val="minor"/>
    </font>
    <font>
      <sz val="18"/>
      <color theme="1"/>
      <name val="Calibri"/>
      <family val="2"/>
      <scheme val="minor"/>
    </font>
    <font>
      <sz val="22"/>
      <color theme="1"/>
      <name val="Calibri"/>
      <family val="2"/>
      <scheme val="minor"/>
    </font>
    <font>
      <i/>
      <sz val="10"/>
      <color theme="1"/>
      <name val="Calibri"/>
      <family val="2"/>
      <scheme val="minor"/>
    </font>
    <font>
      <i/>
      <sz val="10"/>
      <color rgb="FFFF0000"/>
      <name val="Calibri"/>
      <family val="2"/>
      <scheme val="minor"/>
    </font>
    <font>
      <i/>
      <u/>
      <sz val="10"/>
      <color rgb="FFFF0000"/>
      <name val="Calibri"/>
      <family val="2"/>
      <scheme val="minor"/>
    </font>
    <font>
      <u/>
      <sz val="10"/>
      <color theme="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67B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74">
    <xf numFmtId="0" fontId="0" fillId="0" borderId="0" xfId="0"/>
    <xf numFmtId="0" fontId="0" fillId="0" borderId="0" xfId="0" applyAlignment="1">
      <alignment horizontal="center" wrapText="1"/>
    </xf>
    <xf numFmtId="0" fontId="4" fillId="2" borderId="1" xfId="1" applyFont="1" applyFill="1" applyBorder="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xf>
    <xf numFmtId="0" fontId="4" fillId="2" borderId="2" xfId="0" applyFont="1" applyFill="1" applyBorder="1" applyAlignment="1">
      <alignment horizontal="center"/>
    </xf>
    <xf numFmtId="0" fontId="0" fillId="0" borderId="0" xfId="0" applyAlignment="1">
      <alignment horizontal="left"/>
    </xf>
    <xf numFmtId="0" fontId="0" fillId="0" borderId="0" xfId="0" applyNumberFormat="1"/>
    <xf numFmtId="0" fontId="0" fillId="0" borderId="0" xfId="0" applyAlignment="1">
      <alignment horizontal="left" indent="1"/>
    </xf>
    <xf numFmtId="0" fontId="0" fillId="2" borderId="0" xfId="0" applyFill="1"/>
    <xf numFmtId="0" fontId="6" fillId="2" borderId="0" xfId="0" applyFont="1" applyFill="1" applyAlignment="1"/>
    <xf numFmtId="4" fontId="0" fillId="0" borderId="0" xfId="0" applyNumberFormat="1"/>
    <xf numFmtId="0" fontId="9" fillId="2" borderId="0" xfId="0" applyFont="1" applyFill="1" applyAlignment="1"/>
    <xf numFmtId="0" fontId="10" fillId="2" borderId="0" xfId="0" applyFont="1" applyFill="1"/>
    <xf numFmtId="0" fontId="0" fillId="0" borderId="0" xfId="0" pivotButton="1"/>
    <xf numFmtId="0" fontId="0" fillId="0" borderId="0" xfId="0"/>
    <xf numFmtId="0" fontId="3" fillId="3" borderId="1"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center"/>
    </xf>
    <xf numFmtId="0" fontId="3" fillId="3" borderId="0" xfId="0" applyFont="1" applyFill="1"/>
    <xf numFmtId="0" fontId="0" fillId="2" borderId="0" xfId="0" applyFill="1" applyAlignment="1">
      <alignment horizontal="center"/>
    </xf>
    <xf numFmtId="0" fontId="5" fillId="2" borderId="0" xfId="0" applyFont="1" applyFill="1" applyAlignment="1">
      <alignment horizontal="center"/>
    </xf>
    <xf numFmtId="0" fontId="2" fillId="2" borderId="0" xfId="0" applyFont="1" applyFill="1" applyAlignment="1"/>
    <xf numFmtId="0" fontId="5" fillId="2" borderId="0" xfId="0" applyFont="1" applyFill="1" applyAlignment="1"/>
    <xf numFmtId="0" fontId="8" fillId="2" borderId="3" xfId="1" applyFont="1" applyFill="1" applyBorder="1" applyAlignment="1">
      <alignment horizontal="center"/>
    </xf>
    <xf numFmtId="0" fontId="8" fillId="2" borderId="3" xfId="1" applyFont="1" applyFill="1" applyBorder="1" applyAlignment="1">
      <alignment horizontal="center" vertical="center"/>
    </xf>
    <xf numFmtId="0" fontId="8" fillId="2" borderId="3" xfId="0" applyFont="1" applyFill="1" applyBorder="1" applyAlignment="1">
      <alignment horizontal="center"/>
    </xf>
    <xf numFmtId="0" fontId="11" fillId="2" borderId="0" xfId="0" applyFont="1" applyFill="1"/>
    <xf numFmtId="0" fontId="5" fillId="2" borderId="0" xfId="0" applyFont="1" applyFill="1"/>
    <xf numFmtId="3" fontId="5" fillId="2" borderId="0" xfId="0" applyNumberFormat="1" applyFont="1" applyFill="1"/>
    <xf numFmtId="0" fontId="12" fillId="2" borderId="0" xfId="0" applyFont="1" applyFill="1" applyAlignment="1">
      <alignment horizontal="right"/>
    </xf>
    <xf numFmtId="0" fontId="1" fillId="0" borderId="0" xfId="1"/>
    <xf numFmtId="0" fontId="3" fillId="3" borderId="1"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3" fontId="3" fillId="3" borderId="1" xfId="1" applyNumberFormat="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xf>
    <xf numFmtId="0" fontId="1" fillId="2" borderId="0" xfId="1" applyFill="1" applyAlignment="1"/>
    <xf numFmtId="0" fontId="5" fillId="2" borderId="0" xfId="0" applyFont="1" applyFill="1" applyAlignment="1">
      <alignment vertical="center"/>
    </xf>
    <xf numFmtId="0" fontId="15" fillId="0" borderId="0" xfId="1" applyFont="1" applyAlignment="1" applyProtection="1">
      <alignment vertical="top"/>
    </xf>
    <xf numFmtId="0" fontId="13" fillId="2" borderId="0" xfId="0" applyFont="1" applyFill="1" applyAlignment="1">
      <alignment vertical="top" wrapText="1"/>
    </xf>
    <xf numFmtId="0" fontId="13" fillId="2" borderId="0" xfId="0" applyFont="1" applyFill="1" applyAlignment="1">
      <alignment horizontal="left" vertical="top" wrapText="1"/>
    </xf>
    <xf numFmtId="14" fontId="2" fillId="2" borderId="0" xfId="0" applyNumberFormat="1" applyFont="1" applyFill="1" applyAlignment="1">
      <alignment horizontal="center"/>
    </xf>
    <xf numFmtId="0" fontId="5" fillId="2" borderId="1" xfId="0" applyFont="1" applyFill="1" applyBorder="1" applyAlignment="1" applyProtection="1">
      <alignment horizontal="center"/>
    </xf>
    <xf numFmtId="0" fontId="3" fillId="3" borderId="1" xfId="0" applyFont="1" applyFill="1" applyBorder="1" applyAlignment="1" applyProtection="1">
      <alignment horizontal="center" vertical="center" wrapText="1"/>
    </xf>
    <xf numFmtId="0" fontId="2" fillId="2" borderId="1" xfId="0" applyFont="1" applyFill="1" applyBorder="1" applyAlignment="1" applyProtection="1">
      <alignment horizontal="left"/>
    </xf>
    <xf numFmtId="0" fontId="2" fillId="2" borderId="1" xfId="0" applyFont="1" applyFill="1" applyBorder="1" applyAlignment="1" applyProtection="1">
      <alignment horizontal="center"/>
    </xf>
    <xf numFmtId="164" fontId="2" fillId="2" borderId="1" xfId="0" applyNumberFormat="1" applyFont="1" applyFill="1" applyBorder="1" applyAlignment="1" applyProtection="1">
      <alignment horizontal="center"/>
    </xf>
    <xf numFmtId="2" fontId="2" fillId="2" borderId="1" xfId="0" applyNumberFormat="1" applyFont="1" applyFill="1" applyBorder="1" applyAlignment="1" applyProtection="1">
      <alignment horizontal="center"/>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horizontal="center" vertical="center"/>
    </xf>
    <xf numFmtId="164" fontId="2" fillId="2" borderId="1"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xf>
    <xf numFmtId="0" fontId="2" fillId="2" borderId="1" xfId="0" applyFont="1" applyFill="1" applyBorder="1" applyAlignment="1" applyProtection="1"/>
    <xf numFmtId="164" fontId="8" fillId="2" borderId="1" xfId="0" applyNumberFormat="1" applyFont="1" applyFill="1" applyBorder="1" applyAlignment="1" applyProtection="1">
      <alignment horizontal="center"/>
    </xf>
    <xf numFmtId="0" fontId="2" fillId="2" borderId="1" xfId="0" applyFont="1" applyFill="1" applyBorder="1" applyAlignment="1" applyProtection="1">
      <alignment vertical="center"/>
    </xf>
    <xf numFmtId="0" fontId="8" fillId="2" borderId="1" xfId="1" applyFont="1" applyFill="1" applyBorder="1" applyAlignment="1" applyProtection="1">
      <alignment horizontal="left" vertical="center"/>
    </xf>
    <xf numFmtId="0" fontId="4" fillId="2" borderId="1" xfId="0" applyFont="1" applyFill="1" applyBorder="1" applyAlignment="1" applyProtection="1">
      <alignment horizontal="left"/>
    </xf>
    <xf numFmtId="0" fontId="4" fillId="2" borderId="1" xfId="0" applyFont="1" applyFill="1" applyBorder="1" applyAlignment="1" applyProtection="1">
      <alignment horizontal="center"/>
    </xf>
    <xf numFmtId="3" fontId="4" fillId="2" borderId="1" xfId="0" applyNumberFormat="1" applyFont="1" applyFill="1" applyBorder="1" applyAlignment="1" applyProtection="1">
      <alignment horizontal="center"/>
    </xf>
    <xf numFmtId="0" fontId="4" fillId="2" borderId="1" xfId="0" applyFont="1" applyFill="1" applyBorder="1" applyAlignment="1" applyProtection="1">
      <alignment vertical="center"/>
    </xf>
    <xf numFmtId="0" fontId="4" fillId="2" borderId="1" xfId="0" applyFont="1" applyFill="1" applyBorder="1" applyAlignment="1" applyProtection="1">
      <alignment horizontal="center" vertical="center"/>
    </xf>
    <xf numFmtId="3" fontId="4"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4" fillId="2" borderId="1" xfId="0" applyFont="1" applyFill="1" applyBorder="1" applyProtection="1"/>
    <xf numFmtId="0" fontId="4" fillId="2" borderId="1" xfId="0" applyFont="1" applyFill="1" applyBorder="1" applyAlignment="1" applyProtection="1"/>
    <xf numFmtId="0" fontId="5" fillId="2" borderId="1" xfId="0" applyFont="1" applyFill="1" applyBorder="1" applyAlignment="1" applyProtection="1">
      <alignment horizontal="left"/>
    </xf>
    <xf numFmtId="3" fontId="5" fillId="2" borderId="1" xfId="0" applyNumberFormat="1" applyFont="1" applyFill="1" applyBorder="1" applyAlignment="1" applyProtection="1">
      <alignment horizontal="center"/>
    </xf>
    <xf numFmtId="164" fontId="4" fillId="2" borderId="1" xfId="0" applyNumberFormat="1" applyFont="1" applyFill="1" applyBorder="1" applyAlignment="1" applyProtection="1">
      <alignment horizontal="center"/>
    </xf>
    <xf numFmtId="165" fontId="4" fillId="2" borderId="1" xfId="0" applyNumberFormat="1" applyFont="1" applyFill="1" applyBorder="1" applyAlignment="1" applyProtection="1">
      <alignment horizontal="center"/>
    </xf>
    <xf numFmtId="0" fontId="0" fillId="0" borderId="0" xfId="0" pivotButton="1"/>
    <xf numFmtId="0" fontId="0" fillId="0" borderId="0" xfId="0"/>
    <xf numFmtId="0" fontId="13" fillId="2" borderId="0" xfId="0" applyFont="1" applyFill="1" applyAlignment="1">
      <alignment horizontal="left" vertical="top" wrapText="1"/>
    </xf>
  </cellXfs>
  <cellStyles count="2">
    <cellStyle name="Hyperlink" xfId="1" builtinId="8"/>
    <cellStyle name="Normal" xfId="0" builtinId="0"/>
  </cellStyles>
  <dxfs count="5">
    <dxf>
      <numFmt numFmtId="4" formatCode="#,##0.00"/>
    </dxf>
    <dxf>
      <alignment horizontal="center" readingOrder="0"/>
    </dxf>
    <dxf>
      <alignment wrapText="1" readingOrder="0"/>
    </dxf>
    <dxf>
      <alignment horizontal="center" readingOrder="0"/>
    </dxf>
    <dxf>
      <alignment wrapText="1" readingOrder="0"/>
    </dxf>
  </dxfs>
  <tableStyles count="0" defaultTableStyle="TableStyleMedium2" defaultPivotStyle="PivotStyleLight16"/>
  <colors>
    <mruColors>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2</xdr:col>
      <xdr:colOff>600075</xdr:colOff>
      <xdr:row>3</xdr:row>
      <xdr:rowOff>145593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2581275" cy="6504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2</xdr:col>
      <xdr:colOff>823935</xdr:colOff>
      <xdr:row>3</xdr:row>
      <xdr:rowOff>134874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7150"/>
          <a:ext cx="2576535" cy="64922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rittany Savignac" refreshedDate="43083.702681134258" createdVersion="5" refreshedVersion="5" minRefreshableVersion="3" recordCount="411">
  <cacheSource type="worksheet">
    <worksheetSource ref="A9:K424" sheet="Vent Fans"/>
  </cacheSource>
  <cacheFields count="13">
    <cacheField name="Tier" numFmtId="0">
      <sharedItems count="2">
        <s v="Tier 2"/>
        <s v="Tier 1"/>
      </sharedItems>
    </cacheField>
    <cacheField name="Test #" numFmtId="0">
      <sharedItems containsBlank="1" containsMixedTypes="1" containsNumber="1" containsInteger="1" minValue="66" maxValue="99022" count="411">
        <s v="20150611-04"/>
        <s v="20160105-02"/>
        <n v="16091"/>
        <n v="6208"/>
        <n v="6207"/>
        <s v="06189 "/>
        <s v="06190 "/>
        <n v="6205"/>
        <n v="6206"/>
        <n v="10136"/>
        <n v="10137"/>
        <n v="75"/>
        <n v="80"/>
        <n v="79"/>
        <n v="78"/>
        <n v="77"/>
        <n v="6241"/>
        <s v="16136d  "/>
        <n v="14580"/>
        <n v="4366"/>
        <n v="4369"/>
        <n v="7381"/>
        <n v="8322"/>
        <n v="1392"/>
        <n v="16136"/>
        <s v="06241p"/>
        <n v="3102"/>
        <n v="9343"/>
        <n v="2142"/>
        <n v="2143"/>
        <n v="6044"/>
        <n v="6048"/>
        <n v="6047"/>
        <n v="7307"/>
        <n v="7308"/>
        <n v="1295"/>
        <n v="1296"/>
        <n v="6209"/>
        <n v="6191"/>
        <n v="6204"/>
        <s v="03057 "/>
        <s v="03058 "/>
        <s v="03051 "/>
        <n v="8264"/>
        <s v="09142 "/>
        <n v="1393"/>
        <n v="6095"/>
        <s v="07208 "/>
        <n v="207"/>
        <n v="1110"/>
        <n v="4322"/>
        <n v="4336"/>
        <s v="04337 "/>
        <s v="04326 "/>
        <s v="04325 "/>
        <n v="4354"/>
        <n v="99022"/>
        <s v=" 04322p"/>
        <s v="04336p "/>
        <s v="04337p"/>
        <s v="04326p"/>
        <s v="04325p"/>
        <n v="2365"/>
        <n v="2368"/>
        <n v="5200"/>
        <n v="5141"/>
        <n v="5203"/>
        <n v="2352"/>
        <s v="   00224  "/>
        <s v="   00226  "/>
        <s v="   00228  "/>
        <s v="   00210  "/>
        <s v="   00209  "/>
        <s v="   00218  "/>
        <s v="   00219  "/>
        <s v="   00213  "/>
        <s v="   02373  "/>
        <s v="   02375  "/>
        <s v="   05204  "/>
        <s v="   05206  "/>
        <s v="   05205  "/>
        <s v="   01271  "/>
        <s v="   02360  "/>
        <s v="00290 "/>
        <s v="04309-C "/>
        <s v="04310-C"/>
        <s v="00114 "/>
        <s v="04309 "/>
        <s v="04310 "/>
        <n v="66"/>
        <s v="07401 "/>
        <n v="2228"/>
        <n v="2031"/>
        <n v="2235"/>
        <s v="   00292  "/>
        <s v="   00296  "/>
        <s v="   00294  "/>
        <s v="   00255  "/>
        <s v="   00259  "/>
        <s v="   00260  "/>
        <s v="   00256  "/>
        <s v="   00253  "/>
        <s v="   00258  "/>
        <s v="   07368  "/>
        <s v="   05085  "/>
        <s v="   02242  "/>
        <s v="   02036  "/>
        <s v="   02037  "/>
        <n v="8171"/>
        <n v="8173"/>
        <n v="11359"/>
        <n v="12673"/>
        <n v="12674"/>
        <n v="12679"/>
        <n v="12680"/>
        <s v="   08170  "/>
        <s v="   12788  "/>
        <s v="05340-C"/>
        <s v="05337-C "/>
        <s v="07154 "/>
        <n v="5192"/>
        <n v="5186"/>
        <n v="4334"/>
        <n v="14100"/>
        <s v="04343 "/>
        <s v="05337 "/>
        <n v="5340"/>
        <n v="2460"/>
        <n v="12425"/>
        <s v="05192p "/>
        <s v="05186p"/>
        <s v="04334p "/>
        <n v="7042"/>
        <n v="6085"/>
        <s v="   05333-C  "/>
        <s v="   05196  "/>
        <s v="   05191  "/>
        <s v="   04335  "/>
        <s v="   07086  "/>
        <s v="   05333  "/>
        <s v="   02467  "/>
        <s v="   02466  "/>
        <s v="   12427  "/>
        <s v="   05196p  "/>
        <s v="   05191p  "/>
        <s v="   04335p  "/>
        <n v="15202"/>
        <n v="15200"/>
        <s v="   06079  "/>
        <s v="   07043  "/>
        <s v="   06069  "/>
        <s v="   06081  "/>
        <s v=" 16479  "/>
        <s v="01171 "/>
        <n v="1175"/>
        <n v="1174"/>
        <s v="01168 "/>
        <n v="1093"/>
        <n v="11405"/>
        <s v="05246  "/>
        <n v="5245"/>
        <s v="   05246  "/>
        <s v="  05247  "/>
        <n v="5244"/>
        <s v="   05247  "/>
        <s v="01126 "/>
        <n v="1197"/>
        <s v="01221 "/>
        <s v="01225 "/>
        <n v="1228"/>
        <n v="7222"/>
        <n v="7221"/>
        <s v="   11407  "/>
        <s v="   11406  "/>
        <s v="   05243  "/>
        <s v="   05242  "/>
        <s v="   07225  "/>
        <s v="   07204  "/>
        <s v="   07206  "/>
        <s v="   00245  "/>
        <s v="   00246  "/>
        <s v="   02209  "/>
        <s v="   02215  "/>
        <s v="   02207  "/>
        <s v="   02217  "/>
        <s v="   02210  "/>
        <s v="   02214  "/>
        <s v="   04300  "/>
        <s v="   02212  "/>
        <s v="   02213  "/>
        <s v="   00300  "/>
        <s v="   00301  "/>
        <s v="   04278  "/>
        <s v="   04274  "/>
        <s v="   15334  "/>
        <s v="   15336  "/>
        <s v="   14159  "/>
        <s v="   14158  "/>
        <s v="   14183  "/>
        <s v="   14160  "/>
        <s v="   14172  "/>
        <s v="   06223  "/>
        <s v="   06222  "/>
        <s v=" 16344  "/>
        <s v="  16346  "/>
        <s v="   09081  "/>
        <s v="   08154  "/>
        <s v="   08155  "/>
        <s v="   16162  "/>
        <s v="   16190  "/>
        <s v=" 16682  "/>
        <s v="   16683  "/>
        <s v=" 16832  "/>
        <s v=" 16835  "/>
        <s v="16837  "/>
        <s v="  16840  "/>
        <s v="   06141  "/>
        <s v="   06139  "/>
        <s v="   06115  "/>
        <s v="   06113  "/>
        <s v="   07390  "/>
        <s v="   15181  "/>
        <s v="   15003  "/>
        <s v="   13504  "/>
        <s v="   13500  "/>
        <s v="   09081p  "/>
        <s v="   13289  "/>
        <s v="   13287  "/>
        <s v="   15647  "/>
        <s v="   15646  "/>
        <s v="   15648  "/>
        <s v="   10479  "/>
        <s v="   12242  "/>
        <s v="   12243  "/>
        <s v="   12709  "/>
        <s v="   15665  "/>
        <s v="   15664  "/>
        <s v=" 16521  "/>
        <s v="  16534  "/>
        <s v="  16539  "/>
        <s v=" 16556  "/>
        <s v="   17057  "/>
        <s v="   05121  "/>
        <s v="   05122  "/>
        <s v="   15666  "/>
        <s v="   00241  "/>
        <s v="   00239  "/>
        <s v="   00237  "/>
        <s v="   15317  "/>
        <s v="   00242  "/>
        <s v="   00240  "/>
        <s v="   00238  "/>
        <s v="   05030  "/>
        <s v="   05031  "/>
        <s v="   04302  "/>
        <s v="   00306  "/>
        <s v="   00304  "/>
        <s v="   00308  "/>
        <s v="   00307  "/>
        <s v="   00305  "/>
        <s v="   00309  "/>
        <s v="   00311  "/>
        <s v="   04276  "/>
        <s v="   05025  "/>
        <s v="   14167  "/>
        <s v="   14170  "/>
        <s v="  16340  "/>
        <s v=" 16342  "/>
        <s v="   16343  "/>
        <s v="   09082  "/>
        <s v="   11065  "/>
        <s v="   08153  "/>
        <s v="   12741  "/>
        <s v="   15452  "/>
        <s v="   15509  "/>
        <s v="   15407  "/>
        <s v=" 16675  "/>
        <s v=" 16845  "/>
        <s v="   16846  "/>
        <s v="  16849  "/>
        <s v=" 16850  "/>
        <s v="   13184  "/>
        <s v="   13185  "/>
        <s v="   06119  "/>
        <s v="   07394  "/>
        <s v="   15178  "/>
        <s v="   09082p  "/>
        <s v="   12601  "/>
        <s v="   12610  "/>
        <s v="   12603  "/>
        <s v="   12605  "/>
        <s v="   15654  "/>
        <s v="   15655  "/>
        <s v="   17056  "/>
        <s v="   05125  "/>
        <s v="   05126  "/>
        <n v="16374"/>
        <n v="16372"/>
        <n v="16104"/>
        <s v="   14216  "/>
        <s v="   10238  "/>
        <s v="   11389  "/>
        <s v="   10239  "/>
        <s v="   10236  "/>
        <s v="   11390  "/>
        <s v="   11388  "/>
        <s v="   10252  "/>
        <s v="   10256  "/>
        <s v="   10251  "/>
        <s v="   10255  "/>
        <s v="   11400  "/>
        <s v="   11399  "/>
        <s v="   11402  "/>
        <s v="   11401  "/>
        <s v="   14228  "/>
        <s v="   14235  "/>
        <s v="  16372D  "/>
        <s v="20160519-01"/>
        <s v="   12637  "/>
        <s v="20160519-04"/>
        <s v="   12554  "/>
        <s v="   12570  "/>
        <s v="   12791  "/>
        <s v="   12792  "/>
        <s v="  16812  "/>
        <s v="   16814  "/>
        <s v="   16813  "/>
        <s v="   14219  "/>
        <s v="   10241  "/>
        <s v="   10243  "/>
        <s v="   10240  "/>
        <s v="   10242  "/>
        <s v="   11392  "/>
        <s v="   11391  "/>
        <s v="   11394  "/>
        <s v="   11393  "/>
        <s v="   10247  "/>
        <s v="   10244  "/>
        <s v="   10250  "/>
        <s v="   10246  "/>
        <s v="   11397  "/>
        <s v="   11398  "/>
        <s v="   11395  "/>
        <s v="   11396  "/>
        <s v="   14231  "/>
        <s v="   14232  "/>
        <s v="   14233  "/>
        <s v="32716-A3*"/>
        <s v="20160513-06"/>
        <s v="  20160513-02"/>
        <s v="   12562  "/>
        <s v="   12573  "/>
        <n v="12797"/>
        <n v="12798"/>
        <s v="   12794  "/>
        <s v="   12795  "/>
        <s v=" 16804  "/>
        <s v=" 16805  "/>
        <s v=" 16806  "/>
        <s v=" 16808  "/>
        <s v=" 16809  "/>
        <s v=" 16810  "/>
        <s v="32716-A3"/>
        <s v="32716-A9"/>
        <s v="   14438  "/>
        <s v="   12615  "/>
        <s v="   12614  "/>
        <s v="   12620  "/>
        <s v="   13591  "/>
        <s v="   13570  "/>
        <s v="   13563  "/>
        <s v="   11206  "/>
        <s v="   11210  "/>
        <s v="   11204  "/>
        <s v="   11207  "/>
        <s v="   11202  "/>
        <s v="   12616  "/>
        <s v="   12619  "/>
        <s v="   13569  "/>
        <s v="   11228  "/>
        <s v="   11221  "/>
        <s v="   11230  "/>
        <s v="   11223  "/>
        <s v="13365 "/>
        <s v="13361 "/>
        <s v="   13366  "/>
        <s v="   13514  "/>
        <s v="   13520  "/>
        <s v="09256  "/>
        <s v="09262 "/>
        <n v="9263"/>
        <s v="   09255  "/>
        <s v="   09261  "/>
        <s v="   09260  "/>
        <m/>
        <s v="30712-A2"/>
        <s v="AMCA 33468-A5"/>
        <s v="32715-A2*"/>
        <s v="32715-A14*"/>
        <s v="32715-A15*"/>
        <s v="20150914-04"/>
        <s v="20150915-06"/>
        <s v="20170111-01"/>
        <s v="32715-A6"/>
        <s v="32715-A7"/>
        <s v="32715-A12"/>
        <s v="32715-A14"/>
        <s v="32715-A15"/>
        <s v="32715-A2"/>
        <s v="72VES17"/>
        <s v="72VES15"/>
      </sharedItems>
    </cacheField>
    <cacheField name="Manufacturer" numFmtId="0">
      <sharedItems count="33">
        <s v="J&amp;D Manufacturing"/>
        <s v="VES Environmental Solutions LLC"/>
        <s v="American Coolair "/>
        <s v="Canarm "/>
        <s v="Chore-Time "/>
        <s v="Dayton"/>
        <s v="Grower Select"/>
        <s v="Hired Hand "/>
        <s v="J &amp; D Manufacturing "/>
        <s v="Munters Aerotech "/>
        <s v="Myn-fan"/>
        <s v="Pro Terra Systems "/>
        <s v="PW Aire "/>
        <s v="Schaefer "/>
        <s v="Val-Co "/>
        <s v="Acme"/>
        <s v="Loyal "/>
        <s v="Airstream "/>
        <s v="Multifan "/>
        <s v="Munters Aerotech"/>
        <s v="Grower Select "/>
        <s v="Myn-fan "/>
        <s v="Airstream"/>
        <s v="Hired Hand"/>
        <s v="Pronatto"/>
        <s v="Termotecnica Percoli"/>
        <s v="Multifan"/>
        <s v="Diversified Imports"/>
        <s v="SKOV"/>
        <s v="Artex"/>
        <s v="Topcool"/>
        <s v="DACS "/>
        <s v="Secco International Inc."/>
      </sharedItems>
    </cacheField>
    <cacheField name="Model " numFmtId="0">
      <sharedItems containsMixedTypes="1" containsNumber="1" containsInteger="1" minValue="90018" maxValue="954735" count="338">
        <s v="VFS36CS13-E"/>
        <s v="VNS36D3"/>
        <s v="AFR36230460-560NS"/>
        <s v="FGBC36J"/>
        <s v="MNBC36J"/>
        <s v="MNBCC36J"/>
        <s v="MNBCC36K"/>
        <s v="MNEFC36J"/>
        <s v="FG136W40G31"/>
        <s v="FG136W40G61"/>
        <s v="FG36C"/>
        <s v="FG36V"/>
        <s v="50372-22"/>
        <s v="44YU16"/>
        <s v="AS-36EDDLP"/>
        <s v="6603-6080"/>
        <s v="6603-7011"/>
        <s v="VFS36CS"/>
        <s v="AT36Z1CP"/>
        <s v="AX365T1CP"/>
        <s v="36SWC550"/>
        <s v="A50372-22"/>
        <s v="EF3600MT w/cone"/>
        <s v="366S12-E"/>
        <s v="GS36G280MGA"/>
        <s v="GS36G280MNA"/>
        <s v="HGS36G280MGA"/>
        <s v="HPM36W280MGA"/>
        <s v="HPM36W760M_AT (C,N)"/>
        <s v="HPM36W840MGAT"/>
        <s v="HPM36W840MNAT"/>
        <s v="PM36W280M_A"/>
        <s v="PM36W280M_A (C or N)"/>
        <s v="FG363"/>
        <s v="FG363 w/cone"/>
        <s v="FG36BD3 w/cone"/>
        <s v="6603-0122"/>
        <s v="AT36Z3CP"/>
        <s v="AX365T3CP"/>
        <s v="363SC12-3"/>
        <s v="BDR48J2L"/>
        <s v="DDPS48J-C"/>
        <s v="MNCFBC48K"/>
        <s v="48318-235"/>
        <s v="49451-22"/>
        <s v="49451-23"/>
        <s v="49515-22"/>
        <s v="49515-23"/>
        <s v="6603-7021"/>
        <s v="WF-48-6-4-3.0"/>
        <s v="A48318-235"/>
        <s v="A49451-22"/>
        <s v="A49451-23"/>
        <s v="A49515-22"/>
        <s v="A49515-23"/>
        <s v="GS48G340NGA"/>
        <s v="GS48G340XGA"/>
        <s v="HGS48G340MGA"/>
        <s v="HGS48G340N_A (N or C)"/>
        <s v="HGS48G340NGA"/>
        <s v="PM48W340N_A"/>
        <s v="BDR48JL-C"/>
        <s v="DDPG48J-C"/>
        <s v="GS48G600NGA"/>
        <s v="GS48G600XGA"/>
        <s v="HGS48G600MGA"/>
        <s v="HGS48G600N_A (N or C)"/>
        <s v="HGS48G600NGA"/>
        <s v="PM48W600M_A (S or G)"/>
        <s v="PM48W600N"/>
        <s v="DDPG50JL-C"/>
        <s v="77-0109, 77,0113"/>
        <s v="77-0110"/>
        <s v="CGSBC50HE"/>
        <s v="G50CBF16GA"/>
        <s v="G50CBF16GAHE"/>
        <s v="FGI50W27H61"/>
        <s v="WF501V1CD"/>
        <s v="PM50W340M_A (C or N)"/>
        <s v="PM50W340N_A (S or G)"/>
        <s v="PM50W340N_A (C or N)"/>
        <s v="DDPS50J"/>
        <s v="DDPS50J-C"/>
        <s v="DDPS50JL-C"/>
        <s v="VFS503CSCA-E"/>
        <s v="4D130-3PP-55FC 0.75 kW"/>
        <s v="PM50W600M_A (C or N)"/>
        <s v="PM50W600M_A (S or G)"/>
        <s v="PM50W600N_A"/>
        <s v="VX511F1CD"/>
        <s v="VX511F1CER"/>
        <s v="VX511F1CT"/>
        <s v="VX51DF21CT-HE"/>
        <s v="VX51DF21CT-HR"/>
        <s v="VX51DF43CT-HE"/>
        <s v="VX51DF43CT-HR"/>
        <s v="VX511F3CD"/>
        <s v="VX51DF23CT-HE"/>
        <s v="77-0117-IB, 77-0130-IB"/>
        <s v="77-0121-IB, 77-0134-IB"/>
        <s v="SF52HE"/>
        <s v="49511-22"/>
        <s v="49519-22"/>
        <s v="49740-22"/>
        <s v="WS-52B-HE2"/>
        <s v="6603-0606"/>
        <s v="6603-6502"/>
        <s v="6603-6505"/>
        <s v="6603-7401"/>
        <s v="52EB750-HE"/>
        <s v="A49511-22"/>
        <s v="A49519-22"/>
        <s v="A49740-22"/>
        <s v="523CFB1"/>
        <s v="526CFB1"/>
        <s v="77-0119-IB, 77-0135-IB"/>
        <s v="49511-42"/>
        <s v="49519-42"/>
        <s v="49740-42"/>
        <s v="6603-3014"/>
        <s v="6603-6513"/>
        <s v="6603-7403"/>
        <s v="52EB750-4T-HE"/>
        <s v="A49511-42"/>
        <s v="A49519-42"/>
        <s v="A49740-42"/>
        <s v="Black Fan 1.5 CB cone + damper"/>
        <s v="Black Fan 1CV, cone + damper"/>
        <s v="523CF1-3PE"/>
        <s v="523CFB1-3HE"/>
        <s v="523CFB1-3PE"/>
        <s v="526CFB1-3PE"/>
        <s v="EOC 53s/1-6 60hz"/>
        <s v="FGBC52K"/>
        <s v="FGBC52L"/>
        <s v="FGBCE52L"/>
        <s v="FGBR52K"/>
        <s v="FGBRE52M"/>
        <s v="MNBCC52LE"/>
        <s v="MNBCDD52L"/>
        <s v="MNBCDD52LE"/>
        <s v="MNCFC52K"/>
        <s v="MNEF52K"/>
        <s v="MNEFC52K"/>
        <s v="MNEFC52L"/>
        <s v="MNEFEC52L"/>
        <s v="NBCID52L-SQ"/>
        <s v="NEFID52L-SQ"/>
        <s v="MNBCC52L"/>
        <s v="MNBCDD52L 3 ph."/>
        <s v="MNBCDD52LE 3 ph."/>
        <s v="BDR54J"/>
        <s v="BDR54J1"/>
        <s v="BDR54J-C"/>
        <s v="BDR54JL-C"/>
        <s v="BDRV54J1-C2"/>
        <s v="BDRV54J1-C3"/>
        <s v="BDRV54J2-C2"/>
        <s v="BDRV54J2-C3"/>
        <s v="BDRV54J-C2"/>
        <s v="BDRV54J-C3"/>
        <s v="BDRV54J-CB"/>
        <s v="BDRV54JL-C2"/>
        <s v="BDRV54JL-C3"/>
        <s v="DC54J-C"/>
        <s v="DC54JL-C"/>
        <s v="DDPGV54J-C"/>
        <s v="DDPSV54J-C"/>
        <s v="77-0173"/>
        <s v="77-0175"/>
        <s v="77-0147-IB, 77-0159-IB"/>
        <s v="77-0148-IB, 77-0160-IB"/>
        <s v="77-0149-IB, 77-0161-IB"/>
        <s v="77-0150-IB, 77-0162-IB"/>
        <s v="77-0151-IB, 77-0163-IB"/>
        <s v="G54CBF16GAHE"/>
        <s v="G54CBF16GAU"/>
        <s v="FGXM54L"/>
        <s v="FGXM54M"/>
        <s v="52157-22"/>
        <s v="6603-7082"/>
        <s v="6603-7090"/>
        <s v="C4E14K1"/>
        <s v="C4E14K2"/>
        <s v="S4E14K0"/>
        <s v="C4E14P1"/>
        <s v="C4E14P4"/>
        <s v="C4E14P5"/>
        <s v="C4E14P2"/>
        <s v="WF541T1CEJ"/>
        <s v="WF541T1CEP"/>
        <s v="WF541T1CJ"/>
        <s v="WF541T1CP"/>
        <s v="WF541V1CD"/>
        <s v="WM541F1CB"/>
        <s v="WM541G1CD"/>
        <s v="54EB750"/>
        <s v="54SWC750"/>
        <s v="A52157-22"/>
        <s v="543SMCB112G-HE"/>
        <s v="543SMCB112G-HY"/>
        <n v="954200"/>
        <n v="954205"/>
        <n v="954210"/>
        <n v="954290"/>
        <n v="954330"/>
        <n v="954335"/>
        <n v="954430"/>
        <s v="954200-EXT"/>
        <s v="954205-EXT"/>
        <n v="954605"/>
        <n v="954710"/>
        <n v="954606"/>
        <n v="954725"/>
        <s v="HGS54G340MGA"/>
        <s v="HGS54G340NGA"/>
        <s v="954210-EXT"/>
        <s v="BDR54J-L"/>
        <s v="DC54K-C"/>
        <s v="77-0152-IB, 77-0164-IB"/>
        <s v="77-0154-IB, 77-0166-IB"/>
        <s v="FGXM54EN"/>
        <s v="52157-42"/>
        <s v="52157-43"/>
        <s v="6603-7097"/>
        <s v="4D140-3PP-55"/>
        <s v="C4D14K1"/>
        <s v="C4D14K2"/>
        <s v="G4D14K2, w/cone"/>
        <s v="S4D14K0"/>
        <s v="C4D14P1"/>
        <s v="C4D14P2"/>
        <s v="C4D14P5"/>
        <s v="C4D14P4"/>
        <s v="WF54DT23CXP-HE"/>
        <s v="WF54DT23CXP-HR"/>
        <s v="WF541T3CP"/>
        <s v="WF541V3CD"/>
        <s v="WM541G3CD"/>
        <s v="A52157-42"/>
        <s v="543SC112G-3-HE"/>
        <s v="543SC2G-3-HE"/>
        <s v="545SC112G-3-HE"/>
        <s v="545SC2G-3-HE"/>
        <n v="954240"/>
        <n v="954245"/>
        <n v="954735"/>
        <s v="HGS54G600MGA"/>
        <s v="HGS54G600NGA"/>
        <s v="AFRS55230-HO3"/>
        <s v="AFRS55115230-3"/>
        <s v="AFRS55230460-B-75"/>
        <s v="FGBCDD54L"/>
        <s v="MNBCC54L"/>
        <s v="MNBCCDD54L"/>
        <s v="MNBCCE54L"/>
        <s v="MNBCCE54M"/>
        <s v="MNBCDD54LE"/>
        <s v="MNBCDD54ME"/>
        <s v="MNEFC54L"/>
        <s v="MNEFC54M"/>
        <s v="MNEFCE54L"/>
        <s v="MNEFCE54M"/>
        <s v="MNEFDD54L"/>
        <s v="MNEFDD54LE"/>
        <s v="MNEFDD54M"/>
        <s v="MNEFDD54ME"/>
        <s v="NBCXM54L"/>
        <s v="NEFXM54L"/>
        <s v="3DIFAN55S"/>
        <s v="VSA55G3C11"/>
        <s v="VSA55G3C11E"/>
        <s v="VSP55G3C11-E"/>
        <s v="VTW55G3CN151E"/>
        <s v="VTW55G3CN21E"/>
        <s v="VX55DF21CT-HE"/>
        <s v="VX55DF21CT-HR"/>
        <s v="DA 1700-4 LPC"/>
        <s v="DA 1700-5 LPC"/>
        <s v="DA 1700-5E LPC"/>
        <s v="MNBCC54M"/>
        <s v="MNBCDD54L"/>
        <s v="MNBCDD54M"/>
        <s v="NEFXM54M"/>
        <n v="90018"/>
        <s v="VSA55G3C153E"/>
        <s v="VSA55G3C23E"/>
        <s v="VTW55G3CN153E"/>
        <s v="VTW55G3CN23E"/>
        <s v="VX55DF43CT-HE"/>
        <s v="VX55DF43CT-HR"/>
        <s v="VX55DF23CT-HE"/>
        <s v="VX55DF23CT-HR"/>
        <s v="81-2103-0"/>
        <s v="81-2109-0"/>
        <s v="MagFan vari speed drive"/>
        <s v="53464-21"/>
        <s v="53464-22"/>
        <s v="53464-42 variable speed"/>
        <s v="54659-22"/>
        <s v="54659-42vfd"/>
        <s v="573CF112C-1-HE"/>
        <s v="573CF112G-1-HE"/>
        <s v="573CF1G-1"/>
        <s v="573CF2G-1-HE"/>
        <s v="575CF112G-1-HE"/>
        <s v="575CF2G-1-HE"/>
        <s v="53464-41"/>
        <s v="53464-42"/>
        <s v="54659-42"/>
        <s v="573CF112G-3-HE"/>
        <s v="573CF2G-3-HE"/>
        <s v="575CF112G-3-HE"/>
        <s v="575CF2G-3-HE"/>
        <s v="DXP60J-L"/>
        <s v="DXP60K-L"/>
        <s v="DXP60J"/>
        <s v="DXP60L-L"/>
        <s v="MNBFC60L"/>
        <s v="NBFID60L-SQ"/>
        <s v="NBFID60M-SQ"/>
        <s v="59VMF723-SBIE3"/>
        <s v="VPP72230460"/>
        <s v="DDPVG72M/DDPVS72M"/>
        <n v="90024"/>
        <n v="90028"/>
        <n v="90029"/>
        <s v="VMA72A5C33"/>
        <s v="VMA72A5C33-E"/>
        <s v="VMTA72A5C33"/>
        <s v="81-3106-0"/>
        <s v="81-3107-0"/>
        <s v="81-3112-0"/>
        <s v="81-3114-0"/>
        <s v="81-3115-0 "/>
        <s v="81-3102-0"/>
        <s v="AFR72323046085"/>
        <s v="AFR72323046090"/>
      </sharedItems>
    </cacheField>
    <cacheField name="Size (inches)" numFmtId="0">
      <sharedItems containsSemiMixedTypes="0" containsString="0" containsNumber="1" containsInteger="1" minValue="36" maxValue="72" count="13">
        <n v="36"/>
        <n v="48"/>
        <n v="50"/>
        <n v="51"/>
        <n v="52"/>
        <n v="53"/>
        <n v="54"/>
        <n v="55"/>
        <n v="56"/>
        <n v="57"/>
        <n v="60"/>
        <n v="61"/>
        <n v="72"/>
      </sharedItems>
    </cacheField>
    <cacheField name="Cone " numFmtId="0">
      <sharedItems containsBlank="1"/>
    </cacheField>
    <cacheField name="Shutter " numFmtId="0">
      <sharedItems containsBlank="1"/>
    </cacheField>
    <cacheField name="Air Flow (cfm) 0.05&quot; SP" numFmtId="0">
      <sharedItems containsSemiMixedTypes="0" containsString="0" containsNumber="1" containsInteger="1" minValue="7630" maxValue="46743"/>
    </cacheField>
    <cacheField name="VER (cfm/W) 0.05&quot; SP" numFmtId="0">
      <sharedItems containsSemiMixedTypes="0" containsString="0" containsNumber="1" minValue="19.2" maxValue="36.9"/>
    </cacheField>
    <cacheField name="Air Flow (cfm) 0.10&quot; SP" numFmtId="0">
      <sharedItems containsSemiMixedTypes="0" containsString="0" containsNumber="1" containsInteger="1" minValue="6940" maxValue="52900"/>
    </cacheField>
    <cacheField name="VER (cfm/W) 0.10&quot; SP" numFmtId="0">
      <sharedItems containsSemiMixedTypes="0" containsString="0" containsNumber="1" minValue="17.100000000000001" maxValue="30.3"/>
    </cacheField>
    <cacheField name="Air Flow Ratio" numFmtId="0">
      <sharedItems containsSemiMixedTypes="0" containsString="0" containsNumber="1" minValue="0.09" maxValue="0.88"/>
    </cacheField>
    <cacheField name="Phase"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rittany Savignac" refreshedDate="43083.707423842592" createdVersion="5" refreshedVersion="5" minRefreshableVersion="3" recordCount="174">
  <cacheSource type="worksheet">
    <worksheetSource ref="A9:L180" sheet="Circ Fans"/>
  </cacheSource>
  <cacheFields count="14">
    <cacheField name="Tier" numFmtId="0">
      <sharedItems count="2">
        <s v="Tier 2"/>
        <s v="Tier 1"/>
      </sharedItems>
    </cacheField>
    <cacheField name="Test #" numFmtId="0">
      <sharedItems containsBlank="1"/>
    </cacheField>
    <cacheField name="Manufacturer" numFmtId="0">
      <sharedItems count="19">
        <s v="Acme Engineering &amp; Mfg. Corp"/>
        <s v="Agromatic/Pericoli"/>
        <s v="Agromatic/Pericoli "/>
        <s v="American Coolair"/>
        <s v="American Coolair "/>
        <s v="Artex Barn Solutions, Ltd."/>
        <s v="GEA Farm Technologies, Inc. "/>
        <s v="J &amp; D Manufacturing"/>
        <s v="Munters Aerotech"/>
        <s v="Munters Aerotech "/>
        <s v="Myn-fan"/>
        <s v="Myn-fan "/>
        <s v="Schaefer"/>
        <s v="Schaefer "/>
        <s v="Termotecnica Pericoli s.r.l. "/>
        <s v="Topcool"/>
        <s v="Ventec Canada Inc."/>
        <s v="VES Environmental Solutions "/>
        <s v="VES Environmental Solutions LLC"/>
      </sharedItems>
    </cacheField>
    <cacheField name="Model" numFmtId="0">
      <sharedItems containsMixedTypes="1" containsNumber="1" containsInteger="1" minValue="4114200" maxValue="4114200" count="158">
        <s v="DC48J-1"/>
        <s v="DSF48-4J"/>
        <s v="DSF48-6J"/>
        <s v="DC48J"/>
        <s v="DC54J"/>
        <s v="ADF53-1U"/>
        <s v="EFB36"/>
        <s v="ADF53-3U"/>
        <s v="NBC36J"/>
        <s v="NBC36K"/>
        <s v="NBC36L"/>
        <s v="NCFA36J"/>
        <s v="NCFAE36J"/>
        <s v="NEF36J"/>
        <s v="NEFE36J"/>
        <s v="NBCBE52L"/>
        <s v="NBRBE52L"/>
        <s v="NCFE52L"/>
        <s v="NEFB52L"/>
        <s v="NEFBE52L"/>
        <s v="NBC54L"/>
        <s v="NBCH54L"/>
        <s v="NEF54L"/>
        <s v="NEF54M"/>
        <s v="NEFH54L"/>
        <s v="NBCB52L"/>
        <s v="NCF52L"/>
        <s v="NEFBE52"/>
        <s v="36&quot; basket"/>
        <s v="90312 w/short belt"/>
        <s v="MP36L3"/>
        <s v="5131-5200-020"/>
        <s v="5131-5200-040"/>
        <s v="MP52L1"/>
        <s v="MP52L1A"/>
        <s v="5131-5200-030"/>
        <s v="5131-5200-050"/>
        <s v="5131-5200-090"/>
        <s v="MP52L3"/>
        <s v="VP36CA"/>
        <s v="VP36D"/>
        <s v="VP36DCA"/>
        <s v="VP3631CA"/>
        <s v="VG36DM3F-22"/>
        <s v="VP3631-E"/>
        <s v="VP3631"/>
        <s v="VP363D"/>
        <s v="VP363DCA"/>
        <s v="VG363CA"/>
        <s v="VPX50CA31011"/>
        <s v="VPX50CA31011-E"/>
        <s v="VPX50GV31011"/>
        <s v="VPX50GV61011"/>
        <s v="VPX50GV31031"/>
        <s v="VPX50CA31031"/>
        <s v="VPX50GV61031"/>
        <s v="VPX50GV31531"/>
        <s v="VPX55GV31511-E"/>
        <s v="VPX55CA31511-E"/>
        <s v="VPX55GV31531"/>
        <s v="VPX55CA31531-E"/>
        <s v="VPX55CA32031-E"/>
        <s v="VPX55GV32031"/>
        <s v="VPX55GV52031"/>
        <s v="AX365G1"/>
        <s v="AX36G1"/>
        <s v="AX36G1S"/>
        <s v="CF361G1"/>
        <s v="CF365G1"/>
        <s v="AX481G1"/>
        <s v="GB4815G1"/>
        <s v="GB481G1"/>
        <s v="AX511G1"/>
        <s v="AX365G3"/>
        <s v="AX36G3S"/>
        <s v="GB36G3"/>
        <s v="AX481G3"/>
        <s v="GB481G3"/>
        <s v="AX5115G3"/>
        <s v="AX511G3"/>
        <s v="AX51DG23-HE"/>
        <s v="AX51DG23-HR"/>
        <s v="52PG750"/>
        <s v="54PC750"/>
        <s v="54PG750"/>
        <s v="52PC750T"/>
        <s v="52PG750T"/>
        <s v="54PC750T"/>
        <s v="54PG750T"/>
        <s v="363P1"/>
        <s v="363P12DD"/>
        <s v="365P12"/>
        <s v="483P1"/>
        <s v="523GP1"/>
        <s v="523GP112"/>
        <s v="523GP1-3-"/>
        <s v="523GP1C"/>
        <s v="523P1"/>
        <s v="523P1C"/>
        <s v="543GP1"/>
        <s v="543GP112"/>
        <s v="545GP1"/>
        <s v="545GP112"/>
        <s v="545GP112-HP"/>
        <s v="363P12DD-3"/>
        <s v="363P12DD-3V"/>
        <s v="365P12-3V"/>
        <s v="483P34-3V"/>
        <s v="485P34-3V"/>
        <s v="523GP112-3"/>
        <s v="523GP1-3"/>
        <s v="523GP1-3V"/>
        <s v="523GP1-3V-30"/>
        <s v="523GP1C-3"/>
        <s v="523P1-3"/>
        <s v="523P1-3-SB"/>
        <s v="523P1-3V"/>
        <s v="523P1C-3"/>
        <s v="523P1C-3-SB"/>
        <s v="543GP112-3"/>
        <s v="543GP1-3"/>
        <s v="543GP1-3V"/>
        <s v="543GP2-3"/>
        <s v="545GP1-3"/>
        <s v="545GP1-3V"/>
        <s v="545GP2-3"/>
        <s v="ADF53-1L"/>
        <s v="ADF53"/>
        <s v="ADF53-3"/>
        <s v="ADF53-3L"/>
        <s v="83-6010-0"/>
        <s v="83-2036-0"/>
        <s v="83-2035-0"/>
        <s v="83-3622-0"/>
        <s v="83-3611-0"/>
        <s v="83-3613-0"/>
        <s v="83-3618-0"/>
        <s v="83-3623-0"/>
        <s v="82-4117-0"/>
        <s v="83-4013-0"/>
        <s v="83-4014-0"/>
        <s v="83-4015-0"/>
        <s v="83-4016-0"/>
        <s v="83-4017-0"/>
        <s v="83-4018-0"/>
        <s v="82-4113-0"/>
        <s v="82-4012-0"/>
        <n v="4114200"/>
        <s v="PHVF3612-NG"/>
        <s v="HVB36123P"/>
        <s v="PHVF36123P"/>
        <s v="PHVF36123P-NG"/>
        <s v="BLT503230460"/>
        <s v="BLT50230460V"/>
        <s v="BLT503230460V"/>
        <s v="PF52CA3P"/>
        <s v="ECVC723230460"/>
        <s v="ECVB551115230"/>
      </sharedItems>
    </cacheField>
    <cacheField name="Style " numFmtId="0">
      <sharedItems containsBlank="1"/>
    </cacheField>
    <cacheField name="Size (inches)" numFmtId="0">
      <sharedItems containsSemiMixedTypes="0" containsString="0" containsNumber="1" containsInteger="1" minValue="36" maxValue="73" count="10">
        <n v="48"/>
        <n v="54"/>
        <n v="53"/>
        <n v="36"/>
        <n v="52"/>
        <n v="55"/>
        <n v="50"/>
        <n v="51"/>
        <n v="72"/>
        <n v="73"/>
      </sharedItems>
    </cacheField>
    <cacheField name="Phase" numFmtId="0">
      <sharedItems containsSemiMixedTypes="0" containsString="0" containsNumber="1" containsInteger="1" minValue="1" maxValue="3"/>
    </cacheField>
    <cacheField name="Guard " numFmtId="0">
      <sharedItems/>
    </cacheField>
    <cacheField name="Airflow (Thrust CFM)" numFmtId="3">
      <sharedItems containsSemiMixedTypes="0" containsString="0" containsNumber="1" containsInteger="1" minValue="9160" maxValue="52647"/>
    </cacheField>
    <cacheField name="Efficiency Ratio (Thrust CFM/W)" numFmtId="0">
      <sharedItems containsSemiMixedTypes="0" containsString="0" containsNumber="1" minValue="14.5" maxValue="30.9"/>
    </cacheField>
    <cacheField name="Thrust (LBF)" numFmtId="0">
      <sharedItems containsSemiMixedTypes="0" containsString="0" containsNumber="1" minValue="7.66" maxValue="60.92"/>
    </cacheField>
    <cacheField name="Input Power (kW)" numFmtId="0">
      <sharedItems containsSemiMixedTypes="0" containsString="0" containsNumber="1" minValue="0.32700000000000001" maxValue="2.5499999999999998"/>
    </cacheField>
    <cacheField name="Thrust Efficiency Ratio (LBF/kW)" numFmtId="0">
      <sharedItems containsSemiMixedTypes="0" containsString="0" containsNumber="1" minValue="18.7" maxValue="29.8"/>
    </cacheField>
    <cacheField name="5D Centerline Velocity (FPM)" numFmtId="0">
      <sharedItems containsString="0" containsBlank="1" containsNumber="1" containsInteger="1" minValue="640" maxValue="13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1">
  <r>
    <x v="0"/>
    <x v="0"/>
    <x v="0"/>
    <x v="0"/>
    <x v="0"/>
    <s v="Y"/>
    <s v="A"/>
    <n v="10967"/>
    <n v="20.5"/>
    <n v="10098"/>
    <n v="17.899999999999999"/>
    <n v="0.54"/>
    <n v="3"/>
  </r>
  <r>
    <x v="0"/>
    <x v="1"/>
    <x v="0"/>
    <x v="1"/>
    <x v="0"/>
    <s v="N"/>
    <m/>
    <n v="9168"/>
    <n v="19.7"/>
    <n v="8475"/>
    <n v="17.5"/>
    <n v="0.75"/>
    <n v="3"/>
  </r>
  <r>
    <x v="0"/>
    <x v="2"/>
    <x v="1"/>
    <x v="2"/>
    <x v="0"/>
    <s v="Y"/>
    <m/>
    <n v="11650"/>
    <n v="20.6"/>
    <n v="10880"/>
    <n v="18.2"/>
    <n v="0.79"/>
    <n v="3"/>
  </r>
  <r>
    <x v="0"/>
    <x v="3"/>
    <x v="2"/>
    <x v="3"/>
    <x v="0"/>
    <s v="Y"/>
    <s v="A"/>
    <n v="11700"/>
    <n v="22.7"/>
    <n v="10500"/>
    <n v="20.2"/>
    <n v="0.65"/>
    <n v="1"/>
  </r>
  <r>
    <x v="0"/>
    <x v="4"/>
    <x v="2"/>
    <x v="3"/>
    <x v="0"/>
    <s v="Y"/>
    <s v="A"/>
    <n v="11600"/>
    <n v="22.2"/>
    <n v="10600"/>
    <n v="20.2"/>
    <n v="0.66"/>
    <n v="1"/>
  </r>
  <r>
    <x v="0"/>
    <x v="5"/>
    <x v="2"/>
    <x v="4"/>
    <x v="0"/>
    <s v="Y"/>
    <s v="A"/>
    <n v="10100"/>
    <n v="20.3"/>
    <n v="9100"/>
    <n v="18.600000000000001"/>
    <n v="0.47"/>
    <n v="1"/>
  </r>
  <r>
    <x v="0"/>
    <x v="6"/>
    <x v="2"/>
    <x v="4"/>
    <x v="0"/>
    <s v="Y"/>
    <s v="A"/>
    <n v="10000"/>
    <n v="20.5"/>
    <n v="9000"/>
    <n v="18.399999999999999"/>
    <n v="0.44"/>
    <n v="1"/>
  </r>
  <r>
    <x v="0"/>
    <x v="7"/>
    <x v="2"/>
    <x v="5"/>
    <x v="0"/>
    <s v="Y"/>
    <s v="A"/>
    <n v="11400"/>
    <n v="23.3"/>
    <n v="10200"/>
    <n v="20.8"/>
    <n v="0.61"/>
    <n v="1"/>
  </r>
  <r>
    <x v="0"/>
    <x v="8"/>
    <x v="2"/>
    <x v="5"/>
    <x v="0"/>
    <s v="Y"/>
    <s v="A"/>
    <n v="11400"/>
    <n v="23.5"/>
    <n v="10200"/>
    <n v="20.5"/>
    <n v="0.59"/>
    <n v="1"/>
  </r>
  <r>
    <x v="0"/>
    <x v="9"/>
    <x v="2"/>
    <x v="6"/>
    <x v="0"/>
    <s v="Y"/>
    <s v="A"/>
    <n v="13410"/>
    <n v="21"/>
    <n v="12350"/>
    <n v="19"/>
    <n v="0.71"/>
    <n v="1"/>
  </r>
  <r>
    <x v="0"/>
    <x v="10"/>
    <x v="2"/>
    <x v="7"/>
    <x v="0"/>
    <s v="Y"/>
    <s v="A"/>
    <n v="11470"/>
    <n v="22.9"/>
    <n v="10680"/>
    <n v="19.899999999999999"/>
    <n v="0.77"/>
    <n v="1"/>
  </r>
  <r>
    <x v="1"/>
    <x v="11"/>
    <x v="3"/>
    <x v="8"/>
    <x v="0"/>
    <s v="N"/>
    <s v="P"/>
    <n v="10540"/>
    <n v="19.399999999999999"/>
    <n v="9730"/>
    <n v="17.2"/>
    <n v="0.71"/>
    <n v="1"/>
  </r>
  <r>
    <x v="0"/>
    <x v="12"/>
    <x v="3"/>
    <x v="9"/>
    <x v="0"/>
    <s v="Y"/>
    <s v="P"/>
    <n v="11300"/>
    <n v="22.5"/>
    <n v="10450"/>
    <n v="19.5"/>
    <n v="0.71"/>
    <n v="1"/>
  </r>
  <r>
    <x v="0"/>
    <x v="13"/>
    <x v="3"/>
    <x v="10"/>
    <x v="0"/>
    <s v="Y"/>
    <s v="P"/>
    <n v="11250"/>
    <n v="20.399999999999999"/>
    <n v="10280"/>
    <n v="17.600000000000001"/>
    <n v="0.7"/>
    <n v="1"/>
  </r>
  <r>
    <x v="0"/>
    <x v="14"/>
    <x v="3"/>
    <x v="11"/>
    <x v="0"/>
    <s v="Y"/>
    <s v="P"/>
    <n v="8330"/>
    <n v="21.8"/>
    <n v="7500"/>
    <n v="18.899999999999999"/>
    <n v="0.65"/>
    <n v="1"/>
  </r>
  <r>
    <x v="1"/>
    <x v="15"/>
    <x v="3"/>
    <x v="11"/>
    <x v="0"/>
    <s v="N"/>
    <s v="P"/>
    <n v="7960"/>
    <n v="20.399999999999999"/>
    <n v="7160"/>
    <n v="17.399999999999999"/>
    <n v="0.67"/>
    <n v="1"/>
  </r>
  <r>
    <x v="0"/>
    <x v="16"/>
    <x v="4"/>
    <x v="12"/>
    <x v="0"/>
    <s v="Y"/>
    <s v="B"/>
    <n v="9880"/>
    <n v="21.5"/>
    <n v="9160"/>
    <n v="18.899999999999999"/>
    <n v="0.76"/>
    <n v="1"/>
  </r>
  <r>
    <x v="0"/>
    <x v="17"/>
    <x v="5"/>
    <x v="13"/>
    <x v="0"/>
    <s v="Y"/>
    <s v="A"/>
    <n v="11470"/>
    <n v="20.3"/>
    <n v="10720"/>
    <n v="17.7"/>
    <n v="0.77"/>
    <n v="1"/>
  </r>
  <r>
    <x v="1"/>
    <x v="18"/>
    <x v="6"/>
    <x v="14"/>
    <x v="0"/>
    <s v="Y"/>
    <s v="P"/>
    <n v="10320"/>
    <n v="19.8"/>
    <n v="9470"/>
    <n v="17.100000000000001"/>
    <n v="0.74"/>
    <n v="1"/>
  </r>
  <r>
    <x v="1"/>
    <x v="19"/>
    <x v="7"/>
    <x v="15"/>
    <x v="0"/>
    <s v="Y"/>
    <s v="A"/>
    <n v="12040"/>
    <n v="19.3"/>
    <n v="11240"/>
    <n v="17.3"/>
    <n v="0.76"/>
    <n v="1"/>
  </r>
  <r>
    <x v="1"/>
    <x v="20"/>
    <x v="7"/>
    <x v="16"/>
    <x v="0"/>
    <s v="Y"/>
    <s v="A"/>
    <n v="12280"/>
    <n v="19.600000000000001"/>
    <n v="11560"/>
    <n v="17.3"/>
    <n v="0.8"/>
    <n v="1"/>
  </r>
  <r>
    <x v="0"/>
    <x v="21"/>
    <x v="8"/>
    <x v="17"/>
    <x v="0"/>
    <s v="Y"/>
    <s v="A"/>
    <n v="10470"/>
    <n v="21.8"/>
    <n v="9360"/>
    <n v="18.7"/>
    <n v="0.46"/>
    <n v="1"/>
  </r>
  <r>
    <x v="1"/>
    <x v="22"/>
    <x v="9"/>
    <x v="18"/>
    <x v="0"/>
    <s v="Y"/>
    <s v="P"/>
    <n v="11000"/>
    <n v="19.600000000000001"/>
    <n v="10100"/>
    <n v="17.3"/>
    <n v="0.73"/>
    <n v="1"/>
  </r>
  <r>
    <x v="1"/>
    <x v="23"/>
    <x v="9"/>
    <x v="19"/>
    <x v="0"/>
    <s v="Y"/>
    <s v="P"/>
    <n v="11730"/>
    <n v="19.5"/>
    <n v="10760"/>
    <n v="17.100000000000001"/>
    <n v="0.71"/>
    <n v="1"/>
  </r>
  <r>
    <x v="0"/>
    <x v="24"/>
    <x v="10"/>
    <x v="20"/>
    <x v="0"/>
    <s v="Y"/>
    <s v="A"/>
    <n v="11470"/>
    <n v="20.3"/>
    <n v="10720"/>
    <n v="17.7"/>
    <n v="0.77"/>
    <n v="1"/>
  </r>
  <r>
    <x v="0"/>
    <x v="25"/>
    <x v="11"/>
    <x v="21"/>
    <x v="0"/>
    <s v="Y"/>
    <s v="B"/>
    <n v="9900"/>
    <n v="21.5"/>
    <n v="9200"/>
    <n v="18.899999999999999"/>
    <n v="0.76"/>
    <n v="1"/>
  </r>
  <r>
    <x v="1"/>
    <x v="26"/>
    <x v="12"/>
    <x v="22"/>
    <x v="0"/>
    <s v="Y"/>
    <s v="P"/>
    <n v="10330"/>
    <n v="19.8"/>
    <n v="9490"/>
    <n v="17.100000000000001"/>
    <n v="0.69"/>
    <n v="1"/>
  </r>
  <r>
    <x v="0"/>
    <x v="27"/>
    <x v="13"/>
    <x v="23"/>
    <x v="0"/>
    <s v="N"/>
    <s v="A"/>
    <n v="7630"/>
    <n v="20"/>
    <n v="6940"/>
    <n v="17.5"/>
    <n v="0.54"/>
    <n v="1"/>
  </r>
  <r>
    <x v="0"/>
    <x v="28"/>
    <x v="14"/>
    <x v="24"/>
    <x v="0"/>
    <s v="Y"/>
    <s v="A"/>
    <n v="11120"/>
    <n v="21.3"/>
    <n v="10390"/>
    <n v="18.899999999999999"/>
    <n v="0.75"/>
    <n v="1"/>
  </r>
  <r>
    <x v="0"/>
    <x v="29"/>
    <x v="14"/>
    <x v="25"/>
    <x v="0"/>
    <s v="Y"/>
    <s v="A"/>
    <n v="10320"/>
    <n v="20"/>
    <n v="9540"/>
    <n v="18.3"/>
    <n v="0.74"/>
    <n v="1"/>
  </r>
  <r>
    <x v="0"/>
    <x v="30"/>
    <x v="14"/>
    <x v="26"/>
    <x v="0"/>
    <s v="Y"/>
    <s v="A"/>
    <n v="12000"/>
    <n v="19.8"/>
    <n v="11300"/>
    <n v="17.8"/>
    <n v="0.79"/>
    <n v="1"/>
  </r>
  <r>
    <x v="0"/>
    <x v="31"/>
    <x v="14"/>
    <x v="27"/>
    <x v="0"/>
    <s v="Y"/>
    <s v="A"/>
    <n v="12600"/>
    <n v="21.2"/>
    <n v="11700"/>
    <n v="18.600000000000001"/>
    <n v="0.76"/>
    <n v="1"/>
  </r>
  <r>
    <x v="1"/>
    <x v="32"/>
    <x v="14"/>
    <x v="28"/>
    <x v="0"/>
    <s v="Y"/>
    <s v="A"/>
    <n v="10500"/>
    <n v="19.5"/>
    <n v="9500"/>
    <n v="17.100000000000001"/>
    <n v="0.75"/>
    <n v="1"/>
  </r>
  <r>
    <x v="1"/>
    <x v="33"/>
    <x v="14"/>
    <x v="29"/>
    <x v="0"/>
    <s v="Y"/>
    <s v="A"/>
    <n v="12380"/>
    <n v="20.5"/>
    <n v="11130"/>
    <n v="17.2"/>
    <n v="0.45"/>
    <n v="1"/>
  </r>
  <r>
    <x v="0"/>
    <x v="34"/>
    <x v="14"/>
    <x v="30"/>
    <x v="0"/>
    <s v="Y"/>
    <s v="A"/>
    <n v="10360"/>
    <n v="21.8"/>
    <n v="9470"/>
    <n v="19.3"/>
    <n v="0.7"/>
    <n v="1"/>
  </r>
  <r>
    <x v="0"/>
    <x v="35"/>
    <x v="14"/>
    <x v="31"/>
    <x v="0"/>
    <s v="Y"/>
    <s v="A"/>
    <n v="11390"/>
    <n v="22.5"/>
    <n v="10650"/>
    <n v="20"/>
    <n v="0.77"/>
    <n v="1"/>
  </r>
  <r>
    <x v="0"/>
    <x v="36"/>
    <x v="14"/>
    <x v="32"/>
    <x v="0"/>
    <s v="Y"/>
    <s v="A"/>
    <n v="10670"/>
    <n v="20.6"/>
    <n v="9840"/>
    <n v="18.600000000000001"/>
    <n v="0.72"/>
    <n v="1"/>
  </r>
  <r>
    <x v="0"/>
    <x v="37"/>
    <x v="2"/>
    <x v="3"/>
    <x v="0"/>
    <s v="Y"/>
    <s v="A"/>
    <n v="11700"/>
    <n v="21.5"/>
    <n v="10600"/>
    <n v="19"/>
    <n v="0.67"/>
    <n v="3"/>
  </r>
  <r>
    <x v="1"/>
    <x v="38"/>
    <x v="2"/>
    <x v="4"/>
    <x v="0"/>
    <s v="Y"/>
    <s v="A"/>
    <n v="10100"/>
    <n v="19.2"/>
    <n v="9100"/>
    <n v="17.3"/>
    <n v="0.5"/>
    <n v="3"/>
  </r>
  <r>
    <x v="0"/>
    <x v="39"/>
    <x v="2"/>
    <x v="5"/>
    <x v="0"/>
    <s v="Y"/>
    <s v="A"/>
    <n v="11400"/>
    <n v="21.3"/>
    <n v="10200"/>
    <n v="18.899999999999999"/>
    <n v="0.61"/>
    <n v="3"/>
  </r>
  <r>
    <x v="0"/>
    <x v="40"/>
    <x v="3"/>
    <x v="33"/>
    <x v="0"/>
    <s v="N"/>
    <s v="P"/>
    <n v="10300"/>
    <n v="20.6"/>
    <n v="9340"/>
    <n v="17.5"/>
    <n v="0.69"/>
    <n v="3"/>
  </r>
  <r>
    <x v="0"/>
    <x v="41"/>
    <x v="3"/>
    <x v="34"/>
    <x v="0"/>
    <s v="N"/>
    <s v="P"/>
    <n v="10660"/>
    <n v="21.9"/>
    <n v="9700"/>
    <n v="18.600000000000001"/>
    <n v="0.67"/>
    <n v="3"/>
  </r>
  <r>
    <x v="0"/>
    <x v="42"/>
    <x v="3"/>
    <x v="35"/>
    <x v="0"/>
    <s v="Y"/>
    <s v="P"/>
    <n v="10280"/>
    <n v="21.4"/>
    <n v="9060"/>
    <n v="17.7"/>
    <n v="0.39"/>
    <n v="3"/>
  </r>
  <r>
    <x v="0"/>
    <x v="43"/>
    <x v="7"/>
    <x v="36"/>
    <x v="0"/>
    <s v="Y"/>
    <s v="B"/>
    <n v="11560"/>
    <n v="20.6"/>
    <n v="10800"/>
    <n v="18.100000000000001"/>
    <n v="0.79"/>
    <n v="3"/>
  </r>
  <r>
    <x v="0"/>
    <x v="44"/>
    <x v="9"/>
    <x v="37"/>
    <x v="0"/>
    <s v="Y"/>
    <s v="P"/>
    <n v="10820"/>
    <n v="20"/>
    <n v="9860"/>
    <n v="17.600000000000001"/>
    <n v="0.73"/>
    <n v="3"/>
  </r>
  <r>
    <x v="1"/>
    <x v="45"/>
    <x v="9"/>
    <x v="38"/>
    <x v="0"/>
    <s v="Y"/>
    <s v="P"/>
    <n v="11800"/>
    <n v="19.7"/>
    <n v="10790"/>
    <n v="17.3"/>
    <n v="0.7"/>
    <n v="3"/>
  </r>
  <r>
    <x v="0"/>
    <x v="46"/>
    <x v="13"/>
    <x v="39"/>
    <x v="0"/>
    <s v="Y"/>
    <s v="A"/>
    <n v="12100"/>
    <n v="21.3"/>
    <n v="11200"/>
    <n v="18.7"/>
    <n v="0.76"/>
    <n v="3"/>
  </r>
  <r>
    <x v="1"/>
    <x v="47"/>
    <x v="15"/>
    <x v="40"/>
    <x v="1"/>
    <s v="Y"/>
    <s v="A"/>
    <n v="22900"/>
    <n v="22.3"/>
    <n v="21900"/>
    <n v="20.3"/>
    <n v="0.84"/>
    <n v="1"/>
  </r>
  <r>
    <x v="1"/>
    <x v="48"/>
    <x v="15"/>
    <x v="41"/>
    <x v="1"/>
    <s v="Y"/>
    <s v="A"/>
    <n v="20400"/>
    <n v="23.9"/>
    <n v="19100"/>
    <n v="21.3"/>
    <n v="0.77"/>
    <n v="1"/>
  </r>
  <r>
    <x v="1"/>
    <x v="49"/>
    <x v="2"/>
    <x v="42"/>
    <x v="1"/>
    <s v="Y"/>
    <s v="A"/>
    <n v="19300"/>
    <n v="26"/>
    <n v="16900"/>
    <n v="21.4"/>
    <n v="0.41"/>
    <n v="1"/>
  </r>
  <r>
    <x v="0"/>
    <x v="50"/>
    <x v="4"/>
    <x v="43"/>
    <x v="1"/>
    <s v="Y"/>
    <s v="P"/>
    <n v="19400"/>
    <n v="25.1"/>
    <n v="18000"/>
    <n v="21.8"/>
    <n v="0.73"/>
    <n v="1"/>
  </r>
  <r>
    <x v="0"/>
    <x v="51"/>
    <x v="4"/>
    <x v="44"/>
    <x v="1"/>
    <s v="Y"/>
    <s v="B"/>
    <n v="21200"/>
    <n v="24.8"/>
    <n v="19700"/>
    <n v="21.6"/>
    <n v="0.76"/>
    <n v="1"/>
  </r>
  <r>
    <x v="0"/>
    <x v="52"/>
    <x v="4"/>
    <x v="45"/>
    <x v="1"/>
    <s v="Y"/>
    <s v="B"/>
    <n v="20100"/>
    <n v="26.8"/>
    <n v="18700"/>
    <n v="23.4"/>
    <n v="0.75"/>
    <n v="1"/>
  </r>
  <r>
    <x v="1"/>
    <x v="53"/>
    <x v="4"/>
    <x v="46"/>
    <x v="1"/>
    <s v="Y"/>
    <s v="B"/>
    <n v="21100"/>
    <n v="24.4"/>
    <n v="19600"/>
    <n v="21.3"/>
    <n v="0.77"/>
    <n v="1"/>
  </r>
  <r>
    <x v="0"/>
    <x v="54"/>
    <x v="4"/>
    <x v="47"/>
    <x v="1"/>
    <s v="Y"/>
    <s v="B"/>
    <n v="20000"/>
    <n v="26.5"/>
    <n v="18600"/>
    <n v="23.2"/>
    <n v="0.75"/>
    <n v="1"/>
  </r>
  <r>
    <x v="1"/>
    <x v="55"/>
    <x v="7"/>
    <x v="48"/>
    <x v="1"/>
    <s v="Y"/>
    <s v="A"/>
    <n v="23400"/>
    <n v="23"/>
    <n v="21500"/>
    <n v="20.3"/>
    <n v="0.74"/>
    <n v="1"/>
  </r>
  <r>
    <x v="1"/>
    <x v="56"/>
    <x v="16"/>
    <x v="49"/>
    <x v="1"/>
    <s v="Y"/>
    <s v="A"/>
    <n v="19700"/>
    <n v="23"/>
    <n v="18100"/>
    <n v="20.3"/>
    <n v="0.71"/>
    <n v="1"/>
  </r>
  <r>
    <x v="0"/>
    <x v="57"/>
    <x v="11"/>
    <x v="50"/>
    <x v="1"/>
    <s v="Y"/>
    <s v="P"/>
    <n v="19400"/>
    <n v="25.1"/>
    <n v="18000"/>
    <n v="21.8"/>
    <n v="0.73"/>
    <n v="1"/>
  </r>
  <r>
    <x v="0"/>
    <x v="58"/>
    <x v="11"/>
    <x v="51"/>
    <x v="1"/>
    <s v="Y"/>
    <s v="B"/>
    <n v="21200"/>
    <n v="24.8"/>
    <n v="19700"/>
    <n v="21.6"/>
    <n v="0.76"/>
    <n v="1"/>
  </r>
  <r>
    <x v="0"/>
    <x v="59"/>
    <x v="11"/>
    <x v="52"/>
    <x v="1"/>
    <s v="Y"/>
    <s v="B"/>
    <n v="20100"/>
    <n v="26.8"/>
    <n v="18700"/>
    <n v="23.4"/>
    <n v="0.75"/>
    <n v="1"/>
  </r>
  <r>
    <x v="1"/>
    <x v="60"/>
    <x v="11"/>
    <x v="53"/>
    <x v="1"/>
    <s v="Y"/>
    <s v="B"/>
    <n v="21100"/>
    <n v="24.4"/>
    <n v="19600"/>
    <n v="21.3"/>
    <n v="0.77"/>
    <n v="1"/>
  </r>
  <r>
    <x v="0"/>
    <x v="61"/>
    <x v="11"/>
    <x v="54"/>
    <x v="1"/>
    <s v="Y"/>
    <s v="B"/>
    <n v="20000"/>
    <n v="26.5"/>
    <n v="18600"/>
    <n v="23.2"/>
    <n v="0.75"/>
    <n v="1"/>
  </r>
  <r>
    <x v="1"/>
    <x v="62"/>
    <x v="14"/>
    <x v="55"/>
    <x v="1"/>
    <s v="Y"/>
    <s v="A"/>
    <n v="20500"/>
    <n v="24.1"/>
    <n v="18900"/>
    <n v="21.3"/>
    <n v="0.71"/>
    <n v="1"/>
  </r>
  <r>
    <x v="0"/>
    <x v="63"/>
    <x v="14"/>
    <x v="56"/>
    <x v="1"/>
    <s v="Y"/>
    <s v="A"/>
    <n v="18700"/>
    <n v="26.2"/>
    <n v="16900"/>
    <n v="22.7"/>
    <n v="0.59"/>
    <n v="1"/>
  </r>
  <r>
    <x v="1"/>
    <x v="64"/>
    <x v="14"/>
    <x v="57"/>
    <x v="1"/>
    <s v="Y"/>
    <s v="A"/>
    <n v="23600"/>
    <n v="22.8"/>
    <n v="22200"/>
    <n v="20.3"/>
    <n v="0.81"/>
    <n v="1"/>
  </r>
  <r>
    <x v="1"/>
    <x v="65"/>
    <x v="14"/>
    <x v="58"/>
    <x v="1"/>
    <s v="Y"/>
    <s v="A"/>
    <n v="23200"/>
    <n v="23"/>
    <n v="21600"/>
    <n v="20.6"/>
    <n v="0.78"/>
    <n v="1"/>
  </r>
  <r>
    <x v="0"/>
    <x v="66"/>
    <x v="14"/>
    <x v="59"/>
    <x v="1"/>
    <s v="Y"/>
    <s v="A"/>
    <n v="21900"/>
    <n v="25.4"/>
    <n v="20300"/>
    <n v="22.1"/>
    <n v="0.76"/>
    <n v="1"/>
  </r>
  <r>
    <x v="0"/>
    <x v="67"/>
    <x v="14"/>
    <x v="60"/>
    <x v="1"/>
    <s v="Y"/>
    <s v="A"/>
    <n v="21400"/>
    <n v="25.1"/>
    <n v="19600"/>
    <n v="22"/>
    <n v="0.68"/>
    <n v="1"/>
  </r>
  <r>
    <x v="0"/>
    <x v="68"/>
    <x v="15"/>
    <x v="61"/>
    <x v="1"/>
    <s v="Y"/>
    <s v="A"/>
    <n v="18900"/>
    <n v="26.1"/>
    <n v="17400"/>
    <n v="23.4"/>
    <n v="0.69"/>
    <n v="3"/>
  </r>
  <r>
    <x v="0"/>
    <x v="69"/>
    <x v="15"/>
    <x v="61"/>
    <x v="1"/>
    <s v="Y"/>
    <s v="A"/>
    <n v="18500"/>
    <n v="25.8"/>
    <n v="17000"/>
    <n v="23.2"/>
    <n v="0.65"/>
    <n v="3"/>
  </r>
  <r>
    <x v="0"/>
    <x v="70"/>
    <x v="15"/>
    <x v="61"/>
    <x v="1"/>
    <s v="Y"/>
    <s v="A"/>
    <n v="18700"/>
    <n v="24.2"/>
    <n v="17300"/>
    <n v="21.6"/>
    <n v="0.68"/>
    <n v="3"/>
  </r>
  <r>
    <x v="1"/>
    <x v="71"/>
    <x v="15"/>
    <x v="62"/>
    <x v="1"/>
    <s v="Y"/>
    <s v="A"/>
    <n v="22000"/>
    <n v="22.9"/>
    <n v="20800"/>
    <n v="20.9"/>
    <n v="0.79"/>
    <n v="3"/>
  </r>
  <r>
    <x v="1"/>
    <x v="72"/>
    <x v="15"/>
    <x v="62"/>
    <x v="1"/>
    <s v="Y"/>
    <s v="A"/>
    <n v="21500"/>
    <n v="23"/>
    <n v="20000"/>
    <n v="20.5"/>
    <n v="0.76"/>
    <n v="3"/>
  </r>
  <r>
    <x v="0"/>
    <x v="73"/>
    <x v="15"/>
    <x v="41"/>
    <x v="1"/>
    <s v="Y"/>
    <s v="A"/>
    <n v="20300"/>
    <n v="24.9"/>
    <n v="19100"/>
    <n v="22.3"/>
    <n v="0.76"/>
    <n v="3"/>
  </r>
  <r>
    <x v="0"/>
    <x v="74"/>
    <x v="15"/>
    <x v="41"/>
    <x v="1"/>
    <s v="Y"/>
    <s v="A"/>
    <n v="20000"/>
    <n v="24.9"/>
    <n v="18600"/>
    <n v="22.1"/>
    <n v="0.73"/>
    <n v="3"/>
  </r>
  <r>
    <x v="1"/>
    <x v="75"/>
    <x v="15"/>
    <x v="41"/>
    <x v="1"/>
    <s v="Y"/>
    <s v="A"/>
    <n v="20300"/>
    <n v="23.2"/>
    <n v="19000"/>
    <n v="20.8"/>
    <n v="0.76"/>
    <n v="3"/>
  </r>
  <r>
    <x v="0"/>
    <x v="76"/>
    <x v="14"/>
    <x v="63"/>
    <x v="1"/>
    <s v="Y"/>
    <s v="A"/>
    <n v="20200"/>
    <n v="24.8"/>
    <n v="18500"/>
    <n v="21.6"/>
    <n v="0.69"/>
    <n v="3"/>
  </r>
  <r>
    <x v="0"/>
    <x v="77"/>
    <x v="14"/>
    <x v="64"/>
    <x v="1"/>
    <s v="Y"/>
    <s v="A"/>
    <n v="18200"/>
    <n v="27"/>
    <n v="16300"/>
    <n v="23.3"/>
    <n v="0.4"/>
    <n v="3"/>
  </r>
  <r>
    <x v="1"/>
    <x v="78"/>
    <x v="14"/>
    <x v="65"/>
    <x v="1"/>
    <s v="Y"/>
    <s v="A"/>
    <n v="22800"/>
    <n v="23.8"/>
    <n v="21200"/>
    <n v="20.8"/>
    <n v="0.77"/>
    <n v="3"/>
  </r>
  <r>
    <x v="1"/>
    <x v="79"/>
    <x v="14"/>
    <x v="66"/>
    <x v="1"/>
    <s v="Y"/>
    <s v="A"/>
    <n v="22500"/>
    <n v="24.3"/>
    <n v="20900"/>
    <n v="21.5"/>
    <n v="0.75"/>
    <n v="3"/>
  </r>
  <r>
    <x v="0"/>
    <x v="80"/>
    <x v="14"/>
    <x v="67"/>
    <x v="1"/>
    <s v="Y"/>
    <s v="A"/>
    <n v="21200"/>
    <n v="26.2"/>
    <n v="19600"/>
    <n v="22.8"/>
    <n v="0.73"/>
    <n v="3"/>
  </r>
  <r>
    <x v="1"/>
    <x v="81"/>
    <x v="14"/>
    <x v="68"/>
    <x v="1"/>
    <s v="Y"/>
    <s v="A"/>
    <n v="22000"/>
    <n v="22.9"/>
    <n v="20300"/>
    <n v="20.3"/>
    <n v="0.75"/>
    <n v="3"/>
  </r>
  <r>
    <x v="0"/>
    <x v="82"/>
    <x v="14"/>
    <x v="69"/>
    <x v="1"/>
    <s v="Y"/>
    <s v="A"/>
    <n v="21000"/>
    <n v="25.9"/>
    <n v="19100"/>
    <n v="22.3"/>
    <n v="0.67"/>
    <n v="3"/>
  </r>
  <r>
    <x v="0"/>
    <x v="83"/>
    <x v="15"/>
    <x v="70"/>
    <x v="2"/>
    <s v="Y"/>
    <s v="A"/>
    <n v="19700"/>
    <n v="26.5"/>
    <n v="18000"/>
    <n v="23.3"/>
    <n v="0.62"/>
    <n v="1"/>
  </r>
  <r>
    <x v="1"/>
    <x v="84"/>
    <x v="17"/>
    <x v="71"/>
    <x v="2"/>
    <s v="Y"/>
    <s v="B"/>
    <n v="23500"/>
    <n v="24"/>
    <n v="21800"/>
    <n v="20.8"/>
    <n v="0.72"/>
    <n v="1"/>
  </r>
  <r>
    <x v="0"/>
    <x v="85"/>
    <x v="17"/>
    <x v="72"/>
    <x v="2"/>
    <s v="Y"/>
    <s v="B"/>
    <n v="22100"/>
    <n v="25.9"/>
    <n v="19900"/>
    <n v="22.1"/>
    <n v="0.68"/>
    <n v="1"/>
  </r>
  <r>
    <x v="0"/>
    <x v="86"/>
    <x v="17"/>
    <x v="73"/>
    <x v="2"/>
    <s v="Y"/>
    <s v="A"/>
    <n v="19800"/>
    <n v="24.1"/>
    <n v="18100"/>
    <n v="22"/>
    <n v="0.59"/>
    <n v="1"/>
  </r>
  <r>
    <x v="1"/>
    <x v="87"/>
    <x v="17"/>
    <x v="74"/>
    <x v="2"/>
    <s v="Y"/>
    <s v="B"/>
    <n v="23500"/>
    <n v="24"/>
    <n v="21800"/>
    <n v="20.8"/>
    <n v="0.72"/>
    <n v="1"/>
  </r>
  <r>
    <x v="0"/>
    <x v="88"/>
    <x v="17"/>
    <x v="75"/>
    <x v="2"/>
    <s v="Y"/>
    <s v="B"/>
    <n v="22100"/>
    <n v="25.9"/>
    <n v="19900"/>
    <n v="22.1"/>
    <n v="0.68"/>
    <n v="1"/>
  </r>
  <r>
    <x v="1"/>
    <x v="89"/>
    <x v="3"/>
    <x v="76"/>
    <x v="2"/>
    <s v="Y"/>
    <s v="P"/>
    <n v="24100"/>
    <n v="23.5"/>
    <n v="22400"/>
    <n v="20.5"/>
    <n v="0.75"/>
    <n v="1"/>
  </r>
  <r>
    <x v="1"/>
    <x v="90"/>
    <x v="9"/>
    <x v="77"/>
    <x v="2"/>
    <s v="Y"/>
    <s v="B"/>
    <n v="25200"/>
    <n v="22.7"/>
    <n v="23200"/>
    <n v="20.399999999999999"/>
    <n v="0.75"/>
    <n v="1"/>
  </r>
  <r>
    <x v="1"/>
    <x v="91"/>
    <x v="14"/>
    <x v="78"/>
    <x v="2"/>
    <s v="Y"/>
    <s v="A"/>
    <n v="25400"/>
    <n v="22.8"/>
    <n v="23800"/>
    <n v="20.399999999999999"/>
    <n v="0.76"/>
    <n v="1"/>
  </r>
  <r>
    <x v="0"/>
    <x v="92"/>
    <x v="14"/>
    <x v="79"/>
    <x v="2"/>
    <s v="Y"/>
    <s v="A"/>
    <n v="22800"/>
    <n v="26.6"/>
    <n v="20900"/>
    <n v="23"/>
    <n v="0.69"/>
    <n v="1"/>
  </r>
  <r>
    <x v="0"/>
    <x v="93"/>
    <x v="14"/>
    <x v="80"/>
    <x v="2"/>
    <s v="Y"/>
    <s v="A"/>
    <n v="23400"/>
    <n v="25.3"/>
    <n v="21600"/>
    <n v="22.4"/>
    <n v="0.7"/>
    <n v="1"/>
  </r>
  <r>
    <x v="0"/>
    <x v="94"/>
    <x v="15"/>
    <x v="70"/>
    <x v="2"/>
    <s v="Y"/>
    <s v="A"/>
    <n v="19200"/>
    <n v="27.8"/>
    <n v="17400"/>
    <n v="24.4"/>
    <n v="0.54"/>
    <n v="3"/>
  </r>
  <r>
    <x v="0"/>
    <x v="95"/>
    <x v="15"/>
    <x v="70"/>
    <x v="2"/>
    <s v="Y"/>
    <s v="A"/>
    <n v="19800"/>
    <n v="27.8"/>
    <n v="18200"/>
    <n v="24.4"/>
    <n v="0.63"/>
    <n v="3"/>
  </r>
  <r>
    <x v="0"/>
    <x v="96"/>
    <x v="15"/>
    <x v="70"/>
    <x v="2"/>
    <s v="Y"/>
    <s v="A"/>
    <n v="19400"/>
    <n v="26.1"/>
    <n v="17600"/>
    <n v="22.7"/>
    <n v="0.55000000000000004"/>
    <n v="3"/>
  </r>
  <r>
    <x v="1"/>
    <x v="97"/>
    <x v="15"/>
    <x v="81"/>
    <x v="2"/>
    <s v="Y"/>
    <s v="A"/>
    <n v="23400"/>
    <n v="23.4"/>
    <n v="21900"/>
    <n v="20.9"/>
    <n v="0.78"/>
    <n v="3"/>
  </r>
  <r>
    <x v="1"/>
    <x v="98"/>
    <x v="15"/>
    <x v="82"/>
    <x v="2"/>
    <s v="Y"/>
    <s v="A"/>
    <n v="23900"/>
    <n v="23.4"/>
    <n v="22400"/>
    <n v="21"/>
    <n v="0.79"/>
    <n v="3"/>
  </r>
  <r>
    <x v="0"/>
    <x v="99"/>
    <x v="15"/>
    <x v="83"/>
    <x v="2"/>
    <s v="Y"/>
    <s v="A"/>
    <n v="19700"/>
    <n v="29.5"/>
    <n v="17800"/>
    <n v="25.6"/>
    <n v="0.59"/>
    <n v="3"/>
  </r>
  <r>
    <x v="0"/>
    <x v="100"/>
    <x v="15"/>
    <x v="83"/>
    <x v="2"/>
    <s v="Y"/>
    <s v="A"/>
    <n v="19400"/>
    <n v="28.3"/>
    <n v="17600"/>
    <n v="25.2"/>
    <n v="0.56999999999999995"/>
    <n v="3"/>
  </r>
  <r>
    <x v="0"/>
    <x v="101"/>
    <x v="15"/>
    <x v="83"/>
    <x v="2"/>
    <s v="Y"/>
    <s v="A"/>
    <n v="19600"/>
    <n v="27.4"/>
    <n v="17900"/>
    <n v="24"/>
    <n v="0.65"/>
    <n v="3"/>
  </r>
  <r>
    <x v="0"/>
    <x v="102"/>
    <x v="15"/>
    <x v="83"/>
    <x v="2"/>
    <s v="Y"/>
    <s v="A"/>
    <n v="19600"/>
    <n v="26.3"/>
    <n v="17800"/>
    <n v="22.8"/>
    <n v="0.62"/>
    <n v="3"/>
  </r>
  <r>
    <x v="1"/>
    <x v="103"/>
    <x v="8"/>
    <x v="84"/>
    <x v="2"/>
    <s v="Y"/>
    <s v="A"/>
    <n v="20100"/>
    <n v="23"/>
    <n v="18400"/>
    <n v="20.399999999999999"/>
    <n v="0.69"/>
    <n v="3"/>
  </r>
  <r>
    <x v="1"/>
    <x v="104"/>
    <x v="18"/>
    <x v="85"/>
    <x v="2"/>
    <s v="Y"/>
    <s v="G"/>
    <n v="23000"/>
    <n v="23.2"/>
    <n v="21400"/>
    <n v="21"/>
    <n v="0.75"/>
    <n v="3"/>
  </r>
  <r>
    <x v="1"/>
    <x v="105"/>
    <x v="14"/>
    <x v="86"/>
    <x v="2"/>
    <s v="Y"/>
    <s v="A"/>
    <n v="24400"/>
    <n v="23.4"/>
    <n v="22600"/>
    <n v="20.9"/>
    <n v="0.74"/>
    <n v="3"/>
  </r>
  <r>
    <x v="1"/>
    <x v="106"/>
    <x v="14"/>
    <x v="87"/>
    <x v="2"/>
    <s v="Y"/>
    <s v="A"/>
    <n v="25200"/>
    <n v="23.6"/>
    <n v="23400"/>
    <n v="20.9"/>
    <n v="0.77"/>
    <n v="3"/>
  </r>
  <r>
    <x v="0"/>
    <x v="107"/>
    <x v="14"/>
    <x v="88"/>
    <x v="2"/>
    <s v="Y"/>
    <s v="A"/>
    <n v="22500"/>
    <n v="28.1"/>
    <n v="20300"/>
    <n v="23.8"/>
    <n v="0.67"/>
    <n v="3"/>
  </r>
  <r>
    <x v="1"/>
    <x v="108"/>
    <x v="9"/>
    <x v="89"/>
    <x v="3"/>
    <s v="Y"/>
    <s v="B"/>
    <n v="27200"/>
    <n v="23.4"/>
    <n v="25100"/>
    <n v="20.8"/>
    <n v="0.75"/>
    <n v="1"/>
  </r>
  <r>
    <x v="1"/>
    <x v="109"/>
    <x v="9"/>
    <x v="90"/>
    <x v="3"/>
    <s v="Y"/>
    <s v="P"/>
    <n v="27600"/>
    <n v="24.4"/>
    <n v="25400"/>
    <n v="21.5"/>
    <n v="0.71"/>
    <n v="1"/>
  </r>
  <r>
    <x v="1"/>
    <x v="110"/>
    <x v="9"/>
    <x v="91"/>
    <x v="3"/>
    <s v="Y"/>
    <s v="P"/>
    <n v="27000"/>
    <n v="23.4"/>
    <n v="25000"/>
    <n v="20.9"/>
    <n v="0.74"/>
    <n v="1"/>
  </r>
  <r>
    <x v="0"/>
    <x v="111"/>
    <x v="9"/>
    <x v="92"/>
    <x v="3"/>
    <s v="Y"/>
    <s v="P"/>
    <n v="26600"/>
    <n v="26.8"/>
    <n v="24600"/>
    <n v="23.6"/>
    <n v="0.74"/>
    <n v="1"/>
  </r>
  <r>
    <x v="1"/>
    <x v="112"/>
    <x v="9"/>
    <x v="93"/>
    <x v="3"/>
    <s v="Y"/>
    <s v="P"/>
    <n v="29800"/>
    <n v="22.9"/>
    <n v="28100"/>
    <n v="20.6"/>
    <n v="0.8"/>
    <n v="1"/>
  </r>
  <r>
    <x v="0"/>
    <x v="113"/>
    <x v="19"/>
    <x v="94"/>
    <x v="3"/>
    <s v="Y"/>
    <s v="P"/>
    <n v="26700"/>
    <n v="27.1"/>
    <n v="24700"/>
    <n v="23.9"/>
    <n v="0.75"/>
    <n v="3"/>
  </r>
  <r>
    <x v="1"/>
    <x v="114"/>
    <x v="19"/>
    <x v="95"/>
    <x v="3"/>
    <s v="Y"/>
    <s v="P"/>
    <n v="29900"/>
    <n v="23.3"/>
    <n v="28200"/>
    <n v="21.1"/>
    <n v="0.81"/>
    <n v="3"/>
  </r>
  <r>
    <x v="1"/>
    <x v="115"/>
    <x v="9"/>
    <x v="96"/>
    <x v="3"/>
    <s v="Y"/>
    <s v="B"/>
    <n v="27600"/>
    <n v="23.3"/>
    <n v="25600"/>
    <n v="20.9"/>
    <n v="0.75"/>
    <n v="3"/>
  </r>
  <r>
    <x v="0"/>
    <x v="116"/>
    <x v="9"/>
    <x v="97"/>
    <x v="3"/>
    <s v="Y"/>
    <s v="P"/>
    <n v="26600"/>
    <n v="26.4"/>
    <n v="24700"/>
    <n v="23.2"/>
    <n v="0.76"/>
    <n v="3"/>
  </r>
  <r>
    <x v="0"/>
    <x v="117"/>
    <x v="17"/>
    <x v="98"/>
    <x v="4"/>
    <s v="Y"/>
    <s v="B"/>
    <n v="25900"/>
    <n v="25.2"/>
    <n v="23800"/>
    <n v="21.7"/>
    <n v="0.73"/>
    <n v="1"/>
  </r>
  <r>
    <x v="1"/>
    <x v="118"/>
    <x v="17"/>
    <x v="99"/>
    <x v="4"/>
    <s v="Y"/>
    <s v="B"/>
    <n v="26000"/>
    <n v="24.2"/>
    <n v="24000"/>
    <n v="21"/>
    <n v="0.73"/>
    <n v="1"/>
  </r>
  <r>
    <x v="1"/>
    <x v="119"/>
    <x v="3"/>
    <x v="100"/>
    <x v="4"/>
    <s v="Y"/>
    <s v="A"/>
    <n v="25500"/>
    <n v="23.1"/>
    <n v="24000"/>
    <n v="20.9"/>
    <n v="0.74"/>
    <n v="1"/>
  </r>
  <r>
    <x v="1"/>
    <x v="120"/>
    <x v="4"/>
    <x v="101"/>
    <x v="4"/>
    <s v="Y"/>
    <s v="B"/>
    <n v="26400"/>
    <n v="23.9"/>
    <n v="24600"/>
    <n v="21.2"/>
    <n v="0.76"/>
    <n v="1"/>
  </r>
  <r>
    <x v="1"/>
    <x v="121"/>
    <x v="4"/>
    <x v="102"/>
    <x v="4"/>
    <s v="Y"/>
    <s v="B"/>
    <n v="26400"/>
    <n v="23.6"/>
    <n v="24500"/>
    <n v="20.8"/>
    <n v="0.76"/>
    <n v="1"/>
  </r>
  <r>
    <x v="1"/>
    <x v="122"/>
    <x v="4"/>
    <x v="103"/>
    <x v="4"/>
    <s v="Y"/>
    <s v="B"/>
    <n v="27000"/>
    <n v="23.5"/>
    <n v="24900"/>
    <n v="20.8"/>
    <n v="0.73"/>
    <n v="1"/>
  </r>
  <r>
    <x v="1"/>
    <x v="123"/>
    <x v="20"/>
    <x v="104"/>
    <x v="4"/>
    <s v="Y"/>
    <s v="B"/>
    <n v="26300"/>
    <n v="22.7"/>
    <n v="24700"/>
    <n v="20.399999999999999"/>
    <n v="0.8"/>
    <n v="1"/>
  </r>
  <r>
    <x v="1"/>
    <x v="124"/>
    <x v="7"/>
    <x v="105"/>
    <x v="4"/>
    <s v="Y"/>
    <s v="A"/>
    <n v="27000"/>
    <n v="23.3"/>
    <n v="25300"/>
    <n v="20.8"/>
    <n v="0.78"/>
    <n v="1"/>
  </r>
  <r>
    <x v="1"/>
    <x v="125"/>
    <x v="7"/>
    <x v="106"/>
    <x v="4"/>
    <s v="Y"/>
    <s v="B"/>
    <n v="26000"/>
    <n v="24.2"/>
    <n v="24000"/>
    <n v="21"/>
    <n v="0.73"/>
    <n v="1"/>
  </r>
  <r>
    <x v="0"/>
    <x v="126"/>
    <x v="7"/>
    <x v="107"/>
    <x v="4"/>
    <s v="Y"/>
    <s v="B"/>
    <n v="25900"/>
    <n v="25.2"/>
    <n v="23800"/>
    <n v="21.7"/>
    <n v="0.7"/>
    <n v="1"/>
  </r>
  <r>
    <x v="1"/>
    <x v="127"/>
    <x v="7"/>
    <x v="108"/>
    <x v="4"/>
    <s v="Y"/>
    <s v="R"/>
    <n v="27900"/>
    <n v="23.2"/>
    <n v="26400"/>
    <n v="20.7"/>
    <n v="0.82"/>
    <n v="1"/>
  </r>
  <r>
    <x v="1"/>
    <x v="128"/>
    <x v="21"/>
    <x v="109"/>
    <x v="4"/>
    <s v="Y"/>
    <s v="B"/>
    <n v="25700"/>
    <n v="23.9"/>
    <n v="23800"/>
    <n v="21.2"/>
    <n v="0.75"/>
    <n v="1"/>
  </r>
  <r>
    <x v="1"/>
    <x v="129"/>
    <x v="11"/>
    <x v="110"/>
    <x v="4"/>
    <s v="Y"/>
    <s v="B"/>
    <n v="26400"/>
    <n v="23.9"/>
    <n v="24600"/>
    <n v="21.2"/>
    <n v="0.76"/>
    <n v="1"/>
  </r>
  <r>
    <x v="1"/>
    <x v="130"/>
    <x v="11"/>
    <x v="111"/>
    <x v="4"/>
    <s v="Y"/>
    <s v="B"/>
    <n v="26400"/>
    <n v="23.6"/>
    <n v="24500"/>
    <n v="20.8"/>
    <n v="0.76"/>
    <n v="1"/>
  </r>
  <r>
    <x v="1"/>
    <x v="131"/>
    <x v="11"/>
    <x v="112"/>
    <x v="4"/>
    <s v="Y"/>
    <s v="B"/>
    <n v="26958"/>
    <n v="23.5"/>
    <n v="24915"/>
    <n v="20.8"/>
    <n v="0.74"/>
    <n v="1"/>
  </r>
  <r>
    <x v="0"/>
    <x v="132"/>
    <x v="13"/>
    <x v="113"/>
    <x v="4"/>
    <s v="Y"/>
    <s v="B"/>
    <n v="20800"/>
    <n v="29.5"/>
    <n v="18400"/>
    <n v="24.8"/>
    <n v="0.56999999999999995"/>
    <n v="1"/>
  </r>
  <r>
    <x v="1"/>
    <x v="133"/>
    <x v="13"/>
    <x v="114"/>
    <x v="4"/>
    <s v="Y"/>
    <s v="B"/>
    <n v="26100"/>
    <n v="23"/>
    <n v="24600"/>
    <n v="20.5"/>
    <n v="0.75"/>
    <n v="1"/>
  </r>
  <r>
    <x v="1"/>
    <x v="134"/>
    <x v="22"/>
    <x v="115"/>
    <x v="4"/>
    <s v="Y"/>
    <s v="B"/>
    <n v="27600"/>
    <n v="23.3"/>
    <n v="25900"/>
    <n v="20.5"/>
    <n v="0.78"/>
    <n v="3"/>
  </r>
  <r>
    <x v="1"/>
    <x v="135"/>
    <x v="4"/>
    <x v="116"/>
    <x v="4"/>
    <s v="Y"/>
    <s v="B"/>
    <n v="26400"/>
    <n v="23.9"/>
    <n v="24600"/>
    <n v="21"/>
    <n v="0.76"/>
    <n v="3"/>
  </r>
  <r>
    <x v="1"/>
    <x v="136"/>
    <x v="4"/>
    <x v="117"/>
    <x v="4"/>
    <s v="Y"/>
    <s v="B"/>
    <n v="26200"/>
    <n v="23.4"/>
    <n v="24400"/>
    <n v="20.5"/>
    <n v="0.77"/>
    <n v="3"/>
  </r>
  <r>
    <x v="1"/>
    <x v="137"/>
    <x v="4"/>
    <x v="118"/>
    <x v="4"/>
    <s v="Y"/>
    <s v="B"/>
    <n v="27100"/>
    <n v="23.3"/>
    <n v="24800"/>
    <n v="20.5"/>
    <n v="0.73"/>
    <n v="3"/>
  </r>
  <r>
    <x v="1"/>
    <x v="138"/>
    <x v="23"/>
    <x v="119"/>
    <x v="4"/>
    <s v="Y"/>
    <s v="A"/>
    <n v="27527"/>
    <n v="22.8"/>
    <n v="26010"/>
    <n v="20.3"/>
    <n v="0.81"/>
    <n v="3"/>
  </r>
  <r>
    <x v="1"/>
    <x v="139"/>
    <x v="7"/>
    <x v="120"/>
    <x v="4"/>
    <s v="Y"/>
    <s v="B"/>
    <n v="27600"/>
    <n v="23.3"/>
    <n v="25900"/>
    <n v="20.5"/>
    <n v="0.78"/>
    <n v="3"/>
  </r>
  <r>
    <x v="0"/>
    <x v="140"/>
    <x v="7"/>
    <x v="121"/>
    <x v="4"/>
    <s v="Y"/>
    <s v="R"/>
    <n v="28100"/>
    <n v="24.5"/>
    <n v="26500"/>
    <n v="21.8"/>
    <n v="0.81"/>
    <n v="3"/>
  </r>
  <r>
    <x v="1"/>
    <x v="141"/>
    <x v="7"/>
    <x v="121"/>
    <x v="4"/>
    <s v="Y"/>
    <s v="A"/>
    <n v="27400"/>
    <n v="23.2"/>
    <n v="25700"/>
    <n v="20.6"/>
    <n v="0.81"/>
    <n v="3"/>
  </r>
  <r>
    <x v="0"/>
    <x v="142"/>
    <x v="21"/>
    <x v="122"/>
    <x v="4"/>
    <s v="Y"/>
    <s v="B"/>
    <n v="25700"/>
    <n v="24.6"/>
    <n v="23800"/>
    <n v="21.6"/>
    <n v="0.75"/>
    <n v="3"/>
  </r>
  <r>
    <x v="1"/>
    <x v="143"/>
    <x v="11"/>
    <x v="123"/>
    <x v="4"/>
    <s v="Y"/>
    <s v="B"/>
    <n v="26400"/>
    <n v="23.9"/>
    <n v="24600"/>
    <n v="21"/>
    <n v="0.76"/>
    <n v="3"/>
  </r>
  <r>
    <x v="1"/>
    <x v="144"/>
    <x v="11"/>
    <x v="124"/>
    <x v="4"/>
    <s v="Y"/>
    <s v="B"/>
    <n v="26200"/>
    <n v="23.4"/>
    <n v="24400"/>
    <n v="20.5"/>
    <n v="0.77"/>
    <n v="3"/>
  </r>
  <r>
    <x v="1"/>
    <x v="145"/>
    <x v="11"/>
    <x v="125"/>
    <x v="4"/>
    <s v="Y"/>
    <s v="B"/>
    <n v="27055"/>
    <n v="23.3"/>
    <n v="24845"/>
    <n v="20.5"/>
    <n v="0.73"/>
    <n v="3"/>
  </r>
  <r>
    <x v="0"/>
    <x v="146"/>
    <x v="24"/>
    <x v="126"/>
    <x v="4"/>
    <s v="Y"/>
    <s v="B"/>
    <n v="25000"/>
    <n v="25.6"/>
    <n v="24000"/>
    <n v="23.6"/>
    <n v="0.85"/>
    <n v="3"/>
  </r>
  <r>
    <x v="0"/>
    <x v="147"/>
    <x v="24"/>
    <x v="127"/>
    <x v="4"/>
    <s v="Y"/>
    <s v="B"/>
    <n v="23100"/>
    <n v="28.5"/>
    <n v="21400"/>
    <n v="25"/>
    <n v="0.71"/>
    <n v="3"/>
  </r>
  <r>
    <x v="1"/>
    <x v="148"/>
    <x v="13"/>
    <x v="128"/>
    <x v="4"/>
    <s v="Y"/>
    <s v="A"/>
    <n v="26700"/>
    <n v="22.9"/>
    <n v="25000"/>
    <n v="20.3"/>
    <n v="0.79"/>
    <n v="3"/>
  </r>
  <r>
    <x v="0"/>
    <x v="149"/>
    <x v="13"/>
    <x v="129"/>
    <x v="4"/>
    <s v="Y"/>
    <s v="B"/>
    <n v="21200"/>
    <n v="29.5"/>
    <n v="18800"/>
    <n v="24.9"/>
    <n v="0.6"/>
    <n v="3"/>
  </r>
  <r>
    <x v="1"/>
    <x v="150"/>
    <x v="13"/>
    <x v="130"/>
    <x v="4"/>
    <s v="Y"/>
    <s v="B"/>
    <n v="26800"/>
    <n v="24.5"/>
    <n v="24900"/>
    <n v="21.5"/>
    <n v="0.77"/>
    <n v="3"/>
  </r>
  <r>
    <x v="1"/>
    <x v="151"/>
    <x v="13"/>
    <x v="131"/>
    <x v="4"/>
    <s v="Y"/>
    <s v="B"/>
    <n v="25500"/>
    <n v="24.6"/>
    <n v="23600"/>
    <n v="21.3"/>
    <n v="0.75"/>
    <n v="3"/>
  </r>
  <r>
    <x v="1"/>
    <x v="152"/>
    <x v="25"/>
    <x v="132"/>
    <x v="4"/>
    <s v="Y"/>
    <s v="A"/>
    <n v="21800"/>
    <n v="23.6"/>
    <n v="20200"/>
    <n v="20.6"/>
    <n v="0.71"/>
    <n v="3"/>
  </r>
  <r>
    <x v="0"/>
    <x v="153"/>
    <x v="2"/>
    <x v="133"/>
    <x v="5"/>
    <s v="Y"/>
    <s v="A"/>
    <n v="22100"/>
    <n v="31.5"/>
    <n v="19500"/>
    <n v="26.6"/>
    <n v="0.09"/>
    <n v="1"/>
  </r>
  <r>
    <x v="1"/>
    <x v="154"/>
    <x v="2"/>
    <x v="134"/>
    <x v="5"/>
    <s v="Y"/>
    <s v="A"/>
    <n v="26800"/>
    <n v="24.9"/>
    <n v="24700"/>
    <n v="22"/>
    <n v="0.71"/>
    <n v="1"/>
  </r>
  <r>
    <x v="0"/>
    <x v="155"/>
    <x v="2"/>
    <x v="135"/>
    <x v="5"/>
    <s v="Y"/>
    <s v="A"/>
    <n v="24300"/>
    <n v="27.7"/>
    <n v="22200"/>
    <n v="24.3"/>
    <n v="0.51"/>
    <n v="1"/>
  </r>
  <r>
    <x v="0"/>
    <x v="156"/>
    <x v="2"/>
    <x v="136"/>
    <x v="5"/>
    <s v="Y"/>
    <s v="P"/>
    <n v="21400"/>
    <n v="27.8"/>
    <n v="19000"/>
    <n v="22.8"/>
    <n v="0.39"/>
    <n v="1"/>
  </r>
  <r>
    <x v="1"/>
    <x v="157"/>
    <x v="2"/>
    <x v="137"/>
    <x v="5"/>
    <s v="Y"/>
    <s v="A"/>
    <n v="28000"/>
    <n v="23.3"/>
    <n v="26400"/>
    <n v="20.7"/>
    <n v="0.8"/>
    <n v="1"/>
  </r>
  <r>
    <x v="1"/>
    <x v="158"/>
    <x v="2"/>
    <x v="138"/>
    <x v="5"/>
    <s v="Y"/>
    <s v="A"/>
    <n v="25200"/>
    <n v="23.3"/>
    <n v="23100"/>
    <n v="20.8"/>
    <n v="0.7"/>
    <n v="1"/>
  </r>
  <r>
    <x v="1"/>
    <x v="159"/>
    <x v="2"/>
    <x v="139"/>
    <x v="5"/>
    <s v="Y"/>
    <s v="B"/>
    <n v="26400"/>
    <n v="23.7"/>
    <n v="24200"/>
    <n v="21"/>
    <n v="0.7"/>
    <n v="1"/>
  </r>
  <r>
    <x v="1"/>
    <x v="160"/>
    <x v="2"/>
    <x v="139"/>
    <x v="5"/>
    <s v="Y"/>
    <s v="B"/>
    <n v="26700"/>
    <n v="24.1"/>
    <n v="24400"/>
    <n v="21.4"/>
    <n v="0.72"/>
    <n v="1"/>
  </r>
  <r>
    <x v="1"/>
    <x v="161"/>
    <x v="2"/>
    <x v="139"/>
    <x v="5"/>
    <s v="Y"/>
    <s v="B"/>
    <n v="26400"/>
    <n v="23.7"/>
    <n v="24200"/>
    <n v="21"/>
    <n v="0.7"/>
    <n v="1"/>
  </r>
  <r>
    <x v="0"/>
    <x v="162"/>
    <x v="2"/>
    <x v="140"/>
    <x v="5"/>
    <s v="Y"/>
    <s v="B"/>
    <n v="25200"/>
    <n v="25.2"/>
    <n v="23000"/>
    <n v="22.5"/>
    <n v="0.65"/>
    <n v="1"/>
  </r>
  <r>
    <x v="0"/>
    <x v="163"/>
    <x v="2"/>
    <x v="140"/>
    <x v="5"/>
    <s v="Y"/>
    <s v="B"/>
    <n v="25400"/>
    <n v="25.7"/>
    <n v="23200"/>
    <n v="23"/>
    <n v="0.67"/>
    <n v="1"/>
  </r>
  <r>
    <x v="0"/>
    <x v="164"/>
    <x v="2"/>
    <x v="140"/>
    <x v="5"/>
    <s v="Y"/>
    <s v="B"/>
    <n v="25200"/>
    <n v="25.2"/>
    <n v="23000"/>
    <n v="22.5"/>
    <n v="0.65"/>
    <n v="1"/>
  </r>
  <r>
    <x v="1"/>
    <x v="165"/>
    <x v="2"/>
    <x v="141"/>
    <x v="5"/>
    <s v="Y"/>
    <s v="A"/>
    <n v="21300"/>
    <n v="25.9"/>
    <n v="18300"/>
    <n v="21.3"/>
    <n v="0.19"/>
    <n v="1"/>
  </r>
  <r>
    <x v="1"/>
    <x v="166"/>
    <x v="2"/>
    <x v="142"/>
    <x v="5"/>
    <s v="N"/>
    <s v="A"/>
    <n v="19100"/>
    <n v="24.5"/>
    <n v="17100"/>
    <n v="21.2"/>
    <n v="0.56000000000000005"/>
    <n v="1"/>
  </r>
  <r>
    <x v="0"/>
    <x v="167"/>
    <x v="2"/>
    <x v="143"/>
    <x v="5"/>
    <s v="Y"/>
    <s v="A"/>
    <n v="20800"/>
    <n v="28.2"/>
    <n v="17900"/>
    <n v="22.7"/>
    <n v="0.36"/>
    <n v="1"/>
  </r>
  <r>
    <x v="1"/>
    <x v="168"/>
    <x v="2"/>
    <x v="144"/>
    <x v="5"/>
    <s v="Y"/>
    <s v="A"/>
    <n v="24400"/>
    <n v="23.6"/>
    <n v="22600"/>
    <n v="20.399999999999999"/>
    <n v="0.71"/>
    <n v="1"/>
  </r>
  <r>
    <x v="1"/>
    <x v="169"/>
    <x v="2"/>
    <x v="145"/>
    <x v="5"/>
    <s v="Y"/>
    <s v="A"/>
    <n v="24300"/>
    <n v="25.7"/>
    <n v="21400"/>
    <n v="20.7"/>
    <n v="0.64"/>
    <n v="1"/>
  </r>
  <r>
    <x v="1"/>
    <x v="170"/>
    <x v="2"/>
    <x v="146"/>
    <x v="5"/>
    <s v="Y"/>
    <s v="D"/>
    <n v="25100"/>
    <n v="23.2"/>
    <n v="23100"/>
    <n v="20.7"/>
    <n v="0.7"/>
    <n v="1"/>
  </r>
  <r>
    <x v="1"/>
    <x v="171"/>
    <x v="2"/>
    <x v="147"/>
    <x v="5"/>
    <s v="Y"/>
    <s v="D"/>
    <n v="25200"/>
    <n v="23.9"/>
    <n v="23500"/>
    <n v="20.7"/>
    <n v="0.73"/>
    <n v="1"/>
  </r>
  <r>
    <x v="1"/>
    <x v="172"/>
    <x v="2"/>
    <x v="148"/>
    <x v="5"/>
    <s v="Y"/>
    <s v="A"/>
    <n v="27400"/>
    <n v="23"/>
    <n v="25400"/>
    <n v="20.8"/>
    <n v="0.77"/>
    <n v="3"/>
  </r>
  <r>
    <x v="0"/>
    <x v="173"/>
    <x v="2"/>
    <x v="138"/>
    <x v="5"/>
    <s v="Y"/>
    <s v="A"/>
    <n v="25700"/>
    <n v="25.2"/>
    <n v="23700"/>
    <n v="22.5"/>
    <n v="0.73"/>
    <n v="3"/>
  </r>
  <r>
    <x v="1"/>
    <x v="174"/>
    <x v="2"/>
    <x v="149"/>
    <x v="5"/>
    <s v="Y"/>
    <s v="B"/>
    <n v="26600"/>
    <n v="24.4"/>
    <n v="24300"/>
    <n v="21.5"/>
    <n v="0.71"/>
    <n v="3"/>
  </r>
  <r>
    <x v="0"/>
    <x v="175"/>
    <x v="2"/>
    <x v="150"/>
    <x v="5"/>
    <s v="Y"/>
    <s v="B"/>
    <n v="25400"/>
    <n v="25.5"/>
    <n v="23100"/>
    <n v="22.9"/>
    <n v="0.66"/>
    <n v="3"/>
  </r>
  <r>
    <x v="1"/>
    <x v="176"/>
    <x v="2"/>
    <x v="146"/>
    <x v="5"/>
    <s v="Y"/>
    <s v="D"/>
    <n v="25200"/>
    <n v="23.3"/>
    <n v="23000"/>
    <n v="20.8"/>
    <n v="0.69"/>
    <n v="3"/>
  </r>
  <r>
    <x v="0"/>
    <x v="177"/>
    <x v="15"/>
    <x v="151"/>
    <x v="6"/>
    <s v="Y"/>
    <s v="A"/>
    <n v="25100"/>
    <n v="27.7"/>
    <n v="23500"/>
    <n v="24.5"/>
    <n v="0.76"/>
    <n v="1"/>
  </r>
  <r>
    <x v="0"/>
    <x v="178"/>
    <x v="15"/>
    <x v="152"/>
    <x v="6"/>
    <s v="Y"/>
    <s v="A"/>
    <n v="27400"/>
    <n v="25.4"/>
    <n v="25900"/>
    <n v="22.7"/>
    <n v="0.81"/>
    <n v="1"/>
  </r>
  <r>
    <x v="1"/>
    <x v="179"/>
    <x v="15"/>
    <x v="153"/>
    <x v="6"/>
    <s v="Y"/>
    <s v="A"/>
    <n v="26100"/>
    <n v="24.2"/>
    <n v="24500"/>
    <n v="21.4"/>
    <n v="0.79"/>
    <n v="1"/>
  </r>
  <r>
    <x v="0"/>
    <x v="180"/>
    <x v="15"/>
    <x v="154"/>
    <x v="6"/>
    <s v="Y"/>
    <s v="A"/>
    <n v="19400"/>
    <n v="33"/>
    <n v="17100"/>
    <n v="27.4"/>
    <n v="0.41"/>
    <n v="1"/>
  </r>
  <r>
    <x v="1"/>
    <x v="181"/>
    <x v="15"/>
    <x v="155"/>
    <x v="6"/>
    <s v="Y"/>
    <s v="A"/>
    <n v="27100"/>
    <n v="24"/>
    <n v="25500"/>
    <n v="21.1"/>
    <n v="0.77"/>
    <n v="1"/>
  </r>
  <r>
    <x v="1"/>
    <x v="182"/>
    <x v="15"/>
    <x v="156"/>
    <x v="6"/>
    <s v="Y"/>
    <s v="A"/>
    <n v="27000"/>
    <n v="23.8"/>
    <n v="25000"/>
    <n v="20.7"/>
    <n v="0.74"/>
    <n v="1"/>
  </r>
  <r>
    <x v="0"/>
    <x v="183"/>
    <x v="15"/>
    <x v="157"/>
    <x v="6"/>
    <s v="Y"/>
    <s v="A"/>
    <n v="27400"/>
    <n v="25.5"/>
    <n v="25800"/>
    <n v="22.5"/>
    <n v="0.79"/>
    <n v="1"/>
  </r>
  <r>
    <x v="1"/>
    <x v="184"/>
    <x v="15"/>
    <x v="158"/>
    <x v="6"/>
    <s v="Y"/>
    <s v="A"/>
    <n v="27100"/>
    <n v="25.2"/>
    <n v="25400"/>
    <n v="22.2"/>
    <n v="0.79"/>
    <n v="1"/>
  </r>
  <r>
    <x v="0"/>
    <x v="185"/>
    <x v="15"/>
    <x v="159"/>
    <x v="6"/>
    <s v="Y"/>
    <s v="A"/>
    <n v="26100"/>
    <n v="25.8"/>
    <n v="24400"/>
    <n v="22.4"/>
    <n v="0.77"/>
    <n v="1"/>
  </r>
  <r>
    <x v="1"/>
    <x v="186"/>
    <x v="15"/>
    <x v="160"/>
    <x v="6"/>
    <s v="Y"/>
    <s v="A"/>
    <n v="25900"/>
    <n v="25.3"/>
    <n v="24200"/>
    <n v="22.2"/>
    <n v="0.76"/>
    <n v="1"/>
  </r>
  <r>
    <x v="1"/>
    <x v="187"/>
    <x v="15"/>
    <x v="161"/>
    <x v="6"/>
    <s v="Y"/>
    <s v="B"/>
    <n v="26200"/>
    <n v="23.6"/>
    <n v="24100"/>
    <n v="20.3"/>
    <n v="0.76"/>
    <n v="1"/>
  </r>
  <r>
    <x v="0"/>
    <x v="188"/>
    <x v="15"/>
    <x v="162"/>
    <x v="6"/>
    <s v="Y"/>
    <s v="A"/>
    <n v="23000"/>
    <n v="30.1"/>
    <n v="21000"/>
    <n v="25.8"/>
    <n v="0.68"/>
    <n v="1"/>
  </r>
  <r>
    <x v="0"/>
    <x v="189"/>
    <x v="15"/>
    <x v="163"/>
    <x v="6"/>
    <s v="Y"/>
    <s v="A"/>
    <n v="22800"/>
    <n v="29.3"/>
    <n v="20700"/>
    <n v="25.2"/>
    <n v="0.68"/>
    <n v="1"/>
  </r>
  <r>
    <x v="1"/>
    <x v="190"/>
    <x v="15"/>
    <x v="164"/>
    <x v="6"/>
    <s v="Y"/>
    <s v="A"/>
    <n v="26800"/>
    <n v="24.7"/>
    <n v="24200"/>
    <n v="21.3"/>
    <n v="0.66"/>
    <n v="1"/>
  </r>
  <r>
    <x v="0"/>
    <x v="191"/>
    <x v="15"/>
    <x v="165"/>
    <x v="6"/>
    <s v="Y"/>
    <s v="A"/>
    <n v="21000"/>
    <n v="31.7"/>
    <n v="17700"/>
    <n v="25.7"/>
    <n v="0.25"/>
    <n v="1"/>
  </r>
  <r>
    <x v="1"/>
    <x v="192"/>
    <x v="15"/>
    <x v="166"/>
    <x v="6"/>
    <s v="Y"/>
    <s v="A"/>
    <n v="26500"/>
    <n v="25.2"/>
    <n v="24700"/>
    <n v="21.8"/>
    <n v="0.76"/>
    <n v="1"/>
  </r>
  <r>
    <x v="1"/>
    <x v="193"/>
    <x v="15"/>
    <x v="167"/>
    <x v="6"/>
    <s v="Y"/>
    <s v="A"/>
    <n v="25500"/>
    <n v="25.4"/>
    <n v="23800"/>
    <n v="22.1"/>
    <n v="0.77"/>
    <n v="1"/>
  </r>
  <r>
    <x v="1"/>
    <x v="194"/>
    <x v="22"/>
    <x v="168"/>
    <x v="6"/>
    <s v="Y"/>
    <s v="B"/>
    <n v="27600"/>
    <n v="23.9"/>
    <n v="26000"/>
    <n v="21.2"/>
    <n v="0.8"/>
    <n v="1"/>
  </r>
  <r>
    <x v="1"/>
    <x v="195"/>
    <x v="22"/>
    <x v="169"/>
    <x v="6"/>
    <s v="Y"/>
    <s v="B"/>
    <n v="28200"/>
    <n v="23.7"/>
    <n v="26500"/>
    <n v="21"/>
    <n v="0.81"/>
    <n v="1"/>
  </r>
  <r>
    <x v="1"/>
    <x v="196"/>
    <x v="22"/>
    <x v="170"/>
    <x v="6"/>
    <s v="Y"/>
    <s v="B"/>
    <n v="28400"/>
    <n v="23.5"/>
    <n v="26600"/>
    <n v="20.7"/>
    <n v="0.79"/>
    <n v="1"/>
  </r>
  <r>
    <x v="1"/>
    <x v="197"/>
    <x v="22"/>
    <x v="171"/>
    <x v="6"/>
    <s v="Y"/>
    <s v="B"/>
    <n v="27900"/>
    <n v="24.1"/>
    <n v="26100"/>
    <n v="21.2"/>
    <n v="0.78"/>
    <n v="1"/>
  </r>
  <r>
    <x v="1"/>
    <x v="198"/>
    <x v="17"/>
    <x v="172"/>
    <x v="6"/>
    <s v="Y"/>
    <s v="B"/>
    <n v="27600"/>
    <n v="24.4"/>
    <n v="25800"/>
    <n v="21.6"/>
    <n v="0.77"/>
    <n v="1"/>
  </r>
  <r>
    <x v="1"/>
    <x v="199"/>
    <x v="17"/>
    <x v="173"/>
    <x v="6"/>
    <s v="Y"/>
    <s v="B"/>
    <n v="26700"/>
    <n v="25.2"/>
    <n v="24900"/>
    <n v="22.2"/>
    <n v="0.75"/>
    <n v="1"/>
  </r>
  <r>
    <x v="0"/>
    <x v="200"/>
    <x v="17"/>
    <x v="174"/>
    <x v="6"/>
    <s v="Y"/>
    <s v="B"/>
    <n v="26000"/>
    <n v="26.4"/>
    <n v="24000"/>
    <n v="22.7"/>
    <n v="0.69"/>
    <n v="1"/>
  </r>
  <r>
    <x v="1"/>
    <x v="201"/>
    <x v="17"/>
    <x v="175"/>
    <x v="6"/>
    <s v="Y"/>
    <s v="B"/>
    <n v="27400"/>
    <n v="25.9"/>
    <n v="24700"/>
    <n v="21.7"/>
    <n v="0.66"/>
    <n v="1"/>
  </r>
  <r>
    <x v="0"/>
    <x v="202"/>
    <x v="17"/>
    <x v="176"/>
    <x v="6"/>
    <s v="Y"/>
    <s v="B"/>
    <n v="25000"/>
    <n v="28.8"/>
    <n v="21900"/>
    <n v="23.3"/>
    <n v="0.53"/>
    <n v="1"/>
  </r>
  <r>
    <x v="0"/>
    <x v="203"/>
    <x v="2"/>
    <x v="177"/>
    <x v="6"/>
    <s v="Y"/>
    <s v="B"/>
    <n v="27800"/>
    <n v="26.7"/>
    <n v="25500"/>
    <n v="22.9"/>
    <n v="0.73"/>
    <n v="1"/>
  </r>
  <r>
    <x v="1"/>
    <x v="204"/>
    <x v="2"/>
    <x v="178"/>
    <x v="6"/>
    <s v="Y"/>
    <s v="B"/>
    <n v="30400"/>
    <n v="23.9"/>
    <n v="28300"/>
    <n v="21"/>
    <n v="0.79"/>
    <n v="1"/>
  </r>
  <r>
    <x v="1"/>
    <x v="205"/>
    <x v="4"/>
    <x v="179"/>
    <x v="6"/>
    <s v="Y"/>
    <s v="B"/>
    <n v="27700"/>
    <n v="25.3"/>
    <n v="25800"/>
    <n v="22"/>
    <n v="0.78"/>
    <n v="1"/>
  </r>
  <r>
    <x v="0"/>
    <x v="206"/>
    <x v="7"/>
    <x v="180"/>
    <x v="6"/>
    <s v="Y"/>
    <s v="A"/>
    <n v="27400"/>
    <n v="26.7"/>
    <n v="25800"/>
    <n v="23.8"/>
    <n v="0.81"/>
    <n v="1"/>
  </r>
  <r>
    <x v="0"/>
    <x v="207"/>
    <x v="7"/>
    <x v="181"/>
    <x v="6"/>
    <s v="Y"/>
    <s v="A"/>
    <n v="28000"/>
    <n v="25.8"/>
    <n v="26700"/>
    <n v="23.4"/>
    <n v="0.83"/>
    <n v="1"/>
  </r>
  <r>
    <x v="0"/>
    <x v="208"/>
    <x v="26"/>
    <x v="182"/>
    <x v="6"/>
    <s v="Y"/>
    <s v="A"/>
    <n v="28200"/>
    <n v="25.4"/>
    <n v="26700"/>
    <n v="22.8"/>
    <n v="0.79"/>
    <n v="1"/>
  </r>
  <r>
    <x v="1"/>
    <x v="209"/>
    <x v="26"/>
    <x v="183"/>
    <x v="6"/>
    <s v="Y"/>
    <s v="A"/>
    <n v="31800"/>
    <n v="23.3"/>
    <n v="30100"/>
    <n v="20.8"/>
    <n v="0.82"/>
    <n v="1"/>
  </r>
  <r>
    <x v="1"/>
    <x v="210"/>
    <x v="26"/>
    <x v="184"/>
    <x v="6"/>
    <s v="Y"/>
    <s v="A"/>
    <n v="27700"/>
    <n v="23.3"/>
    <n v="26000"/>
    <n v="20.9"/>
    <n v="0.8"/>
    <n v="1"/>
  </r>
  <r>
    <x v="1"/>
    <x v="211"/>
    <x v="26"/>
    <x v="184"/>
    <x v="6"/>
    <s v="Y"/>
    <s v="P"/>
    <n v="27700"/>
    <n v="23.4"/>
    <n v="26100"/>
    <n v="21"/>
    <n v="0.79"/>
    <n v="1"/>
  </r>
  <r>
    <x v="1"/>
    <x v="212"/>
    <x v="26"/>
    <x v="185"/>
    <x v="6"/>
    <s v="Y"/>
    <s v="P"/>
    <n v="32600"/>
    <n v="23.7"/>
    <n v="31300"/>
    <n v="21.3"/>
    <n v="0.85"/>
    <n v="1"/>
  </r>
  <r>
    <x v="1"/>
    <x v="213"/>
    <x v="26"/>
    <x v="186"/>
    <x v="6"/>
    <s v="Y"/>
    <s v="A"/>
    <n v="33400"/>
    <n v="24.5"/>
    <n v="32000"/>
    <n v="21.6"/>
    <n v="0.86"/>
    <n v="1"/>
  </r>
  <r>
    <x v="0"/>
    <x v="214"/>
    <x v="26"/>
    <x v="187"/>
    <x v="6"/>
    <s v="Y"/>
    <s v="A"/>
    <n v="29400"/>
    <n v="29.3"/>
    <n v="27800"/>
    <n v="25.5"/>
    <n v="0.78"/>
    <n v="1"/>
  </r>
  <r>
    <x v="0"/>
    <x v="215"/>
    <x v="26"/>
    <x v="188"/>
    <x v="6"/>
    <s v="Y"/>
    <s v="P"/>
    <n v="30600"/>
    <n v="26.1"/>
    <n v="29100"/>
    <n v="23.1"/>
    <n v="0.82"/>
    <n v="1"/>
  </r>
  <r>
    <x v="0"/>
    <x v="216"/>
    <x v="9"/>
    <x v="189"/>
    <x v="6"/>
    <s v="Y"/>
    <s v="A"/>
    <n v="27800"/>
    <n v="25"/>
    <n v="26000"/>
    <n v="22.3"/>
    <n v="0.77"/>
    <n v="1"/>
  </r>
  <r>
    <x v="1"/>
    <x v="217"/>
    <x v="9"/>
    <x v="190"/>
    <x v="6"/>
    <s v="Y"/>
    <s v="P"/>
    <n v="27400"/>
    <n v="24.2"/>
    <n v="25600"/>
    <n v="21.7"/>
    <n v="0.76"/>
    <n v="1"/>
  </r>
  <r>
    <x v="1"/>
    <x v="218"/>
    <x v="9"/>
    <x v="191"/>
    <x v="6"/>
    <s v="Y"/>
    <s v="A"/>
    <n v="27300"/>
    <n v="23.6"/>
    <n v="25400"/>
    <n v="20.9"/>
    <n v="0.77"/>
    <n v="1"/>
  </r>
  <r>
    <x v="1"/>
    <x v="219"/>
    <x v="9"/>
    <x v="192"/>
    <x v="6"/>
    <s v="Y"/>
    <s v="P"/>
    <n v="27400"/>
    <n v="23.3"/>
    <n v="25500"/>
    <n v="20.6"/>
    <n v="0.76"/>
    <n v="1"/>
  </r>
  <r>
    <x v="1"/>
    <x v="220"/>
    <x v="9"/>
    <x v="193"/>
    <x v="6"/>
    <s v="Y"/>
    <s v="B"/>
    <n v="27800"/>
    <n v="24.6"/>
    <n v="25900"/>
    <n v="21.7"/>
    <n v="0.77"/>
    <n v="1"/>
  </r>
  <r>
    <x v="0"/>
    <x v="221"/>
    <x v="9"/>
    <x v="194"/>
    <x v="6"/>
    <s v="Y"/>
    <s v="B"/>
    <n v="29100"/>
    <n v="25"/>
    <n v="27200"/>
    <n v="22.3"/>
    <n v="0.77"/>
    <n v="1"/>
  </r>
  <r>
    <x v="1"/>
    <x v="222"/>
    <x v="9"/>
    <x v="195"/>
    <x v="6"/>
    <s v="Y"/>
    <s v="B"/>
    <n v="28700"/>
    <n v="23.4"/>
    <n v="27000"/>
    <n v="21.1"/>
    <n v="0.8"/>
    <n v="1"/>
  </r>
  <r>
    <x v="1"/>
    <x v="223"/>
    <x v="21"/>
    <x v="196"/>
    <x v="6"/>
    <s v="Y"/>
    <s v="B"/>
    <n v="29000"/>
    <n v="23.1"/>
    <n v="27000"/>
    <n v="20.3"/>
    <n v="0.77"/>
    <n v="1"/>
  </r>
  <r>
    <x v="1"/>
    <x v="224"/>
    <x v="21"/>
    <x v="197"/>
    <x v="6"/>
    <s v="Y"/>
    <s v="A"/>
    <n v="26600"/>
    <n v="24.2"/>
    <n v="24700"/>
    <n v="21.1"/>
    <n v="0.75"/>
    <n v="1"/>
  </r>
  <r>
    <x v="1"/>
    <x v="225"/>
    <x v="11"/>
    <x v="198"/>
    <x v="6"/>
    <s v="Y"/>
    <s v="B"/>
    <n v="27700"/>
    <n v="25.3"/>
    <n v="25800"/>
    <n v="22"/>
    <n v="0.78"/>
    <n v="1"/>
  </r>
  <r>
    <x v="0"/>
    <x v="226"/>
    <x v="13"/>
    <x v="199"/>
    <x v="6"/>
    <s v="Y"/>
    <s v="B"/>
    <n v="26800"/>
    <n v="25.5"/>
    <n v="24600"/>
    <n v="22.4"/>
    <n v="0.72"/>
    <n v="1"/>
  </r>
  <r>
    <x v="1"/>
    <x v="227"/>
    <x v="13"/>
    <x v="200"/>
    <x v="6"/>
    <s v="Y"/>
    <s v="B"/>
    <n v="29300"/>
    <n v="23.2"/>
    <n v="27300"/>
    <n v="20.5"/>
    <n v="0.77"/>
    <n v="1"/>
  </r>
  <r>
    <x v="1"/>
    <x v="228"/>
    <x v="14"/>
    <x v="201"/>
    <x v="6"/>
    <s v="Y"/>
    <s v="A"/>
    <n v="28900"/>
    <n v="24.6"/>
    <n v="27000"/>
    <n v="21.9"/>
    <n v="0.76"/>
    <n v="1"/>
  </r>
  <r>
    <x v="0"/>
    <x v="229"/>
    <x v="14"/>
    <x v="202"/>
    <x v="6"/>
    <s v="Y"/>
    <s v="A"/>
    <n v="28500"/>
    <n v="24.3"/>
    <n v="27100"/>
    <n v="22.3"/>
    <n v="0.79"/>
    <n v="1"/>
  </r>
  <r>
    <x v="1"/>
    <x v="230"/>
    <x v="14"/>
    <x v="203"/>
    <x v="6"/>
    <s v="Y"/>
    <s v="A"/>
    <n v="30700"/>
    <n v="22.6"/>
    <n v="28800"/>
    <n v="20.399999999999999"/>
    <n v="0.79"/>
    <n v="1"/>
  </r>
  <r>
    <x v="1"/>
    <x v="231"/>
    <x v="14"/>
    <x v="204"/>
    <x v="6"/>
    <s v="Y"/>
    <s v="A"/>
    <n v="27600"/>
    <n v="22.8"/>
    <n v="25700"/>
    <n v="20.6"/>
    <n v="0.79"/>
    <n v="1"/>
  </r>
  <r>
    <x v="0"/>
    <x v="232"/>
    <x v="14"/>
    <x v="205"/>
    <x v="6"/>
    <s v="Y"/>
    <s v="A"/>
    <n v="23700"/>
    <n v="26"/>
    <n v="21500"/>
    <n v="22.9"/>
    <n v="0.63"/>
    <n v="1"/>
  </r>
  <r>
    <x v="1"/>
    <x v="233"/>
    <x v="14"/>
    <x v="206"/>
    <x v="6"/>
    <s v="Y"/>
    <s v="A"/>
    <n v="25200"/>
    <n v="24.5"/>
    <n v="23200"/>
    <n v="21.8"/>
    <n v="0.73"/>
    <n v="1"/>
  </r>
  <r>
    <x v="1"/>
    <x v="234"/>
    <x v="14"/>
    <x v="207"/>
    <x v="6"/>
    <s v="Y"/>
    <s v="B"/>
    <n v="28200"/>
    <n v="23.3"/>
    <n v="26100"/>
    <n v="20.6"/>
    <n v="0.75"/>
    <n v="1"/>
  </r>
  <r>
    <x v="1"/>
    <x v="235"/>
    <x v="14"/>
    <x v="208"/>
    <x v="6"/>
    <s v="Y"/>
    <s v="A"/>
    <n v="28700"/>
    <n v="24.5"/>
    <n v="26700"/>
    <n v="21.8"/>
    <n v="0.75"/>
    <n v="1"/>
  </r>
  <r>
    <x v="1"/>
    <x v="236"/>
    <x v="14"/>
    <x v="209"/>
    <x v="6"/>
    <s v="Y"/>
    <s v="A"/>
    <n v="28100"/>
    <n v="23.9"/>
    <n v="26600"/>
    <n v="21.8"/>
    <n v="0.8"/>
    <n v="1"/>
  </r>
  <r>
    <x v="1"/>
    <x v="237"/>
    <x v="14"/>
    <x v="210"/>
    <x v="6"/>
    <s v="Y"/>
    <s v="A"/>
    <n v="28900"/>
    <n v="23.9"/>
    <n v="27200"/>
    <n v="21.4"/>
    <n v="0.81"/>
    <n v="1"/>
  </r>
  <r>
    <x v="1"/>
    <x v="238"/>
    <x v="14"/>
    <x v="204"/>
    <x v="6"/>
    <s v="Y"/>
    <s v="A"/>
    <n v="28200"/>
    <n v="22.8"/>
    <n v="26500"/>
    <n v="20.8"/>
    <n v="0.79"/>
    <n v="1"/>
  </r>
  <r>
    <x v="1"/>
    <x v="239"/>
    <x v="14"/>
    <x v="211"/>
    <x v="6"/>
    <s v="Y"/>
    <s v="A"/>
    <n v="28700"/>
    <n v="23.8"/>
    <n v="27000"/>
    <n v="21.6"/>
    <n v="0.78"/>
    <n v="1"/>
  </r>
  <r>
    <x v="1"/>
    <x v="240"/>
    <x v="14"/>
    <x v="212"/>
    <x v="6"/>
    <s v="Y"/>
    <s v="A"/>
    <n v="28800"/>
    <n v="23.6"/>
    <n v="27200"/>
    <n v="21.3"/>
    <n v="0.81"/>
    <n v="1"/>
  </r>
  <r>
    <x v="1"/>
    <x v="241"/>
    <x v="14"/>
    <x v="213"/>
    <x v="6"/>
    <s v="Y"/>
    <s v="A"/>
    <n v="29300"/>
    <n v="24.8"/>
    <n v="27300"/>
    <n v="22.1"/>
    <n v="0.76"/>
    <n v="1"/>
  </r>
  <r>
    <x v="1"/>
    <x v="242"/>
    <x v="14"/>
    <x v="214"/>
    <x v="6"/>
    <s v="Y"/>
    <s v="A"/>
    <n v="28400"/>
    <n v="23.3"/>
    <n v="26500"/>
    <n v="20.6"/>
    <n v="0.76"/>
    <n v="1"/>
  </r>
  <r>
    <x v="0"/>
    <x v="243"/>
    <x v="14"/>
    <x v="215"/>
    <x v="6"/>
    <s v="Y"/>
    <s v="A"/>
    <n v="26500"/>
    <n v="26"/>
    <n v="24200"/>
    <n v="22.7"/>
    <n v="0.7"/>
    <n v="1"/>
  </r>
  <r>
    <x v="1"/>
    <x v="244"/>
    <x v="14"/>
    <x v="216"/>
    <x v="6"/>
    <s v="Y"/>
    <s v="A"/>
    <n v="30200"/>
    <n v="22.2"/>
    <n v="28600"/>
    <n v="20.3"/>
    <n v="0.79"/>
    <n v="1"/>
  </r>
  <r>
    <x v="0"/>
    <x v="245"/>
    <x v="15"/>
    <x v="153"/>
    <x v="6"/>
    <s v="Y"/>
    <s v="A"/>
    <n v="26300"/>
    <n v="25.3"/>
    <n v="24800"/>
    <n v="22.6"/>
    <n v="0.8"/>
    <n v="3"/>
  </r>
  <r>
    <x v="0"/>
    <x v="246"/>
    <x v="15"/>
    <x v="153"/>
    <x v="6"/>
    <s v="Y"/>
    <s v="A"/>
    <n v="25700"/>
    <n v="25.4"/>
    <n v="24000"/>
    <n v="22.4"/>
    <n v="0.77"/>
    <n v="3"/>
  </r>
  <r>
    <x v="1"/>
    <x v="247"/>
    <x v="15"/>
    <x v="153"/>
    <x v="6"/>
    <s v="Y"/>
    <s v="A"/>
    <n v="26200"/>
    <n v="23.7"/>
    <n v="24700"/>
    <n v="20.9"/>
    <n v="0.79"/>
    <n v="3"/>
  </r>
  <r>
    <x v="1"/>
    <x v="248"/>
    <x v="15"/>
    <x v="217"/>
    <x v="6"/>
    <s v="N"/>
    <s v="A"/>
    <n v="25900"/>
    <n v="24.8"/>
    <n v="24300"/>
    <n v="22"/>
    <n v="0.61"/>
    <n v="3"/>
  </r>
  <r>
    <x v="0"/>
    <x v="249"/>
    <x v="15"/>
    <x v="154"/>
    <x v="6"/>
    <s v="Y"/>
    <s v="A"/>
    <n v="19600"/>
    <n v="34.1"/>
    <n v="17200"/>
    <n v="27.9"/>
    <n v="0.42"/>
    <n v="3"/>
  </r>
  <r>
    <x v="0"/>
    <x v="250"/>
    <x v="15"/>
    <x v="154"/>
    <x v="6"/>
    <s v="Y"/>
    <s v="A"/>
    <n v="19400"/>
    <n v="33.4"/>
    <n v="17100"/>
    <n v="27.8"/>
    <n v="0.42"/>
    <n v="3"/>
  </r>
  <r>
    <x v="0"/>
    <x v="251"/>
    <x v="15"/>
    <x v="154"/>
    <x v="6"/>
    <s v="Y"/>
    <s v="A"/>
    <n v="19400"/>
    <n v="31"/>
    <n v="17100"/>
    <n v="24.9"/>
    <n v="0.43"/>
    <n v="3"/>
  </r>
  <r>
    <x v="1"/>
    <x v="252"/>
    <x v="15"/>
    <x v="159"/>
    <x v="6"/>
    <s v="Y"/>
    <s v="A"/>
    <n v="26200"/>
    <n v="24.5"/>
    <n v="24600"/>
    <n v="21.5"/>
    <n v="0.77"/>
    <n v="3"/>
  </r>
  <r>
    <x v="1"/>
    <x v="253"/>
    <x v="15"/>
    <x v="160"/>
    <x v="6"/>
    <s v="Y"/>
    <s v="A"/>
    <n v="26000"/>
    <n v="24.2"/>
    <n v="24200"/>
    <n v="21"/>
    <n v="0.76"/>
    <n v="3"/>
  </r>
  <r>
    <x v="1"/>
    <x v="254"/>
    <x v="15"/>
    <x v="161"/>
    <x v="6"/>
    <s v="Y"/>
    <s v="B"/>
    <n v="24000"/>
    <n v="24.6"/>
    <n v="21700"/>
    <n v="20.7"/>
    <n v="0.71"/>
    <n v="3"/>
  </r>
  <r>
    <x v="0"/>
    <x v="255"/>
    <x v="15"/>
    <x v="164"/>
    <x v="6"/>
    <s v="Y"/>
    <s v="A"/>
    <n v="26600"/>
    <n v="26"/>
    <n v="24100"/>
    <n v="22.6"/>
    <n v="0.64"/>
    <n v="3"/>
  </r>
  <r>
    <x v="0"/>
    <x v="256"/>
    <x v="15"/>
    <x v="164"/>
    <x v="6"/>
    <s v="Y"/>
    <s v="A"/>
    <n v="26100"/>
    <n v="26.1"/>
    <n v="23300"/>
    <n v="22.3"/>
    <n v="0.61"/>
    <n v="3"/>
  </r>
  <r>
    <x v="1"/>
    <x v="257"/>
    <x v="15"/>
    <x v="164"/>
    <x v="6"/>
    <s v="Y"/>
    <s v="A"/>
    <n v="26400"/>
    <n v="24.3"/>
    <n v="23900"/>
    <n v="21.2"/>
    <n v="0.65"/>
    <n v="3"/>
  </r>
  <r>
    <x v="0"/>
    <x v="258"/>
    <x v="15"/>
    <x v="165"/>
    <x v="6"/>
    <s v="Y"/>
    <s v="A"/>
    <n v="21100"/>
    <n v="32.200000000000003"/>
    <n v="17600"/>
    <n v="26.6"/>
    <n v="0.26"/>
    <n v="3"/>
  </r>
  <r>
    <x v="0"/>
    <x v="259"/>
    <x v="15"/>
    <x v="165"/>
    <x v="6"/>
    <s v="Y"/>
    <s v="A"/>
    <n v="20600"/>
    <n v="32.4"/>
    <n v="17100"/>
    <n v="25.9"/>
    <n v="0.23"/>
    <n v="3"/>
  </r>
  <r>
    <x v="0"/>
    <x v="260"/>
    <x v="15"/>
    <x v="165"/>
    <x v="6"/>
    <s v="Y"/>
    <s v="A"/>
    <n v="20800"/>
    <n v="29.8"/>
    <n v="17500"/>
    <n v="24.2"/>
    <n v="0.25"/>
    <n v="3"/>
  </r>
  <r>
    <x v="1"/>
    <x v="261"/>
    <x v="15"/>
    <x v="218"/>
    <x v="6"/>
    <s v="Y"/>
    <s v="A"/>
    <n v="28500"/>
    <n v="22.5"/>
    <n v="26400"/>
    <n v="20.3"/>
    <n v="0.74"/>
    <n v="3"/>
  </r>
  <r>
    <x v="1"/>
    <x v="262"/>
    <x v="15"/>
    <x v="166"/>
    <x v="6"/>
    <s v="Y"/>
    <s v="A"/>
    <n v="26000"/>
    <n v="24.4"/>
    <n v="24100"/>
    <n v="21.1"/>
    <n v="0.75"/>
    <n v="3"/>
  </r>
  <r>
    <x v="1"/>
    <x v="263"/>
    <x v="15"/>
    <x v="167"/>
    <x v="6"/>
    <s v="Y"/>
    <s v="A"/>
    <n v="25300"/>
    <n v="22.7"/>
    <n v="23900"/>
    <n v="20.399999999999999"/>
    <n v="0.78"/>
    <n v="3"/>
  </r>
  <r>
    <x v="1"/>
    <x v="264"/>
    <x v="22"/>
    <x v="219"/>
    <x v="6"/>
    <s v="Y"/>
    <s v="B"/>
    <n v="29300"/>
    <n v="23.4"/>
    <n v="27400"/>
    <n v="20.6"/>
    <n v="0.8"/>
    <n v="3"/>
  </r>
  <r>
    <x v="1"/>
    <x v="265"/>
    <x v="22"/>
    <x v="220"/>
    <x v="6"/>
    <s v="Y"/>
    <s v="B"/>
    <n v="27800"/>
    <n v="24.6"/>
    <n v="25900"/>
    <n v="21.6"/>
    <n v="0.78"/>
    <n v="3"/>
  </r>
  <r>
    <x v="0"/>
    <x v="266"/>
    <x v="2"/>
    <x v="178"/>
    <x v="6"/>
    <s v="Y"/>
    <s v="B"/>
    <n v="30800"/>
    <n v="26.1"/>
    <n v="28700"/>
    <n v="22.7"/>
    <n v="0.79"/>
    <n v="3"/>
  </r>
  <r>
    <x v="1"/>
    <x v="267"/>
    <x v="2"/>
    <x v="221"/>
    <x v="6"/>
    <s v="Y"/>
    <s v="B"/>
    <n v="32100"/>
    <n v="23.2"/>
    <n v="30300"/>
    <n v="20.7"/>
    <n v="0.82"/>
    <n v="3"/>
  </r>
  <r>
    <x v="0"/>
    <x v="268"/>
    <x v="2"/>
    <x v="177"/>
    <x v="6"/>
    <s v="Y"/>
    <s v="B"/>
    <n v="28100"/>
    <n v="28.9"/>
    <n v="26000"/>
    <n v="24.9"/>
    <n v="0.75"/>
    <n v="3"/>
  </r>
  <r>
    <x v="1"/>
    <x v="269"/>
    <x v="4"/>
    <x v="222"/>
    <x v="6"/>
    <s v="Y"/>
    <s v="B"/>
    <n v="27500"/>
    <n v="25.6"/>
    <n v="25500"/>
    <n v="22.1"/>
    <n v="0.78"/>
    <n v="3"/>
  </r>
  <r>
    <x v="0"/>
    <x v="270"/>
    <x v="4"/>
    <x v="223"/>
    <x v="6"/>
    <s v="Y"/>
    <s v="B"/>
    <n v="26300"/>
    <n v="27.2"/>
    <n v="24200"/>
    <n v="23.2"/>
    <n v="0.76"/>
    <n v="3"/>
  </r>
  <r>
    <x v="0"/>
    <x v="271"/>
    <x v="7"/>
    <x v="224"/>
    <x v="6"/>
    <s v="Y"/>
    <s v="A"/>
    <n v="27300"/>
    <n v="26.9"/>
    <n v="25800"/>
    <n v="23.9"/>
    <n v="0.81"/>
    <n v="3"/>
  </r>
  <r>
    <x v="1"/>
    <x v="272"/>
    <x v="18"/>
    <x v="225"/>
    <x v="6"/>
    <s v="Y"/>
    <s v="A"/>
    <n v="30300"/>
    <n v="23.2"/>
    <n v="28600"/>
    <n v="20.6"/>
    <n v="0.79"/>
    <n v="3"/>
  </r>
  <r>
    <x v="1"/>
    <x v="273"/>
    <x v="18"/>
    <x v="226"/>
    <x v="6"/>
    <s v="Y"/>
    <s v="A"/>
    <n v="27900"/>
    <n v="24.4"/>
    <n v="26500"/>
    <n v="21.8"/>
    <n v="0.82"/>
    <n v="3"/>
  </r>
  <r>
    <x v="1"/>
    <x v="274"/>
    <x v="18"/>
    <x v="227"/>
    <x v="6"/>
    <s v="Y"/>
    <s v="P"/>
    <n v="27500"/>
    <n v="22.7"/>
    <n v="26600"/>
    <n v="20.7"/>
    <n v="0.84"/>
    <n v="3"/>
  </r>
  <r>
    <x v="1"/>
    <x v="275"/>
    <x v="18"/>
    <x v="228"/>
    <x v="6"/>
    <s v="Y"/>
    <s v="G"/>
    <n v="23800"/>
    <n v="23.8"/>
    <n v="22300"/>
    <n v="21.1"/>
    <n v="0.78"/>
    <n v="3"/>
  </r>
  <r>
    <x v="0"/>
    <x v="276"/>
    <x v="18"/>
    <x v="229"/>
    <x v="6"/>
    <s v="Y"/>
    <s v="A"/>
    <n v="27700"/>
    <n v="25"/>
    <n v="26000"/>
    <n v="22.3"/>
    <n v="0.81"/>
    <n v="3"/>
  </r>
  <r>
    <x v="1"/>
    <x v="277"/>
    <x v="18"/>
    <x v="230"/>
    <x v="6"/>
    <s v="Y"/>
    <s v="P"/>
    <n v="33000"/>
    <n v="23.8"/>
    <n v="31600"/>
    <n v="21.3"/>
    <n v="0.86"/>
    <n v="3"/>
  </r>
  <r>
    <x v="0"/>
    <x v="278"/>
    <x v="18"/>
    <x v="231"/>
    <x v="6"/>
    <s v="Y"/>
    <s v="P"/>
    <n v="31300"/>
    <n v="25.8"/>
    <n v="29900"/>
    <n v="23.1"/>
    <n v="0.83"/>
    <n v="3"/>
  </r>
  <r>
    <x v="0"/>
    <x v="279"/>
    <x v="18"/>
    <x v="232"/>
    <x v="6"/>
    <s v="Y"/>
    <s v="A"/>
    <n v="28500"/>
    <n v="30.9"/>
    <n v="26700"/>
    <n v="26.7"/>
    <n v="0.73"/>
    <n v="3"/>
  </r>
  <r>
    <x v="1"/>
    <x v="280"/>
    <x v="18"/>
    <x v="233"/>
    <x v="6"/>
    <s v="Y"/>
    <s v="A"/>
    <n v="34400"/>
    <n v="23.7"/>
    <n v="33100"/>
    <n v="21.2"/>
    <n v="0.88"/>
    <n v="3"/>
  </r>
  <r>
    <x v="0"/>
    <x v="281"/>
    <x v="19"/>
    <x v="234"/>
    <x v="6"/>
    <s v="Y"/>
    <s v="P"/>
    <n v="27600"/>
    <n v="26.3"/>
    <n v="52900"/>
    <n v="23.5"/>
    <n v="0.78"/>
    <n v="3"/>
  </r>
  <r>
    <x v="1"/>
    <x v="282"/>
    <x v="19"/>
    <x v="235"/>
    <x v="6"/>
    <s v="Y"/>
    <s v="P"/>
    <n v="30100"/>
    <n v="23.3"/>
    <n v="28500"/>
    <n v="21.1"/>
    <n v="0.81"/>
    <n v="3"/>
  </r>
  <r>
    <x v="1"/>
    <x v="283"/>
    <x v="9"/>
    <x v="236"/>
    <x v="6"/>
    <s v="Y"/>
    <s v="P"/>
    <n v="27800"/>
    <n v="23.3"/>
    <n v="25800"/>
    <n v="20.7"/>
    <n v="0.76"/>
    <n v="3"/>
  </r>
  <r>
    <x v="1"/>
    <x v="284"/>
    <x v="9"/>
    <x v="237"/>
    <x v="6"/>
    <s v="Y"/>
    <s v="B"/>
    <n v="28100"/>
    <n v="24.5"/>
    <n v="26400"/>
    <n v="21.9"/>
    <n v="0.78"/>
    <n v="3"/>
  </r>
  <r>
    <x v="1"/>
    <x v="285"/>
    <x v="9"/>
    <x v="238"/>
    <x v="6"/>
    <s v="Y"/>
    <s v="B"/>
    <n v="28500"/>
    <n v="24.1"/>
    <n v="26700"/>
    <n v="21.5"/>
    <n v="0.79"/>
    <n v="3"/>
  </r>
  <r>
    <x v="1"/>
    <x v="286"/>
    <x v="11"/>
    <x v="239"/>
    <x v="6"/>
    <s v="Y"/>
    <s v="B"/>
    <n v="27500"/>
    <n v="25.6"/>
    <n v="25500"/>
    <n v="22.1"/>
    <n v="0.78"/>
    <n v="3"/>
  </r>
  <r>
    <x v="1"/>
    <x v="287"/>
    <x v="13"/>
    <x v="240"/>
    <x v="6"/>
    <s v="Y"/>
    <s v="A"/>
    <n v="26900"/>
    <n v="23"/>
    <n v="25100"/>
    <n v="20.399999999999999"/>
    <n v="0.76"/>
    <n v="3"/>
  </r>
  <r>
    <x v="1"/>
    <x v="288"/>
    <x v="13"/>
    <x v="241"/>
    <x v="6"/>
    <s v="Y"/>
    <s v="A"/>
    <n v="28000"/>
    <n v="22.8"/>
    <n v="26100"/>
    <n v="20.3"/>
    <n v="0.8"/>
    <n v="3"/>
  </r>
  <r>
    <x v="1"/>
    <x v="289"/>
    <x v="13"/>
    <x v="242"/>
    <x v="6"/>
    <s v="Y"/>
    <s v="A"/>
    <n v="28100"/>
    <n v="23"/>
    <n v="26400"/>
    <n v="20.6"/>
    <n v="0.78"/>
    <n v="3"/>
  </r>
  <r>
    <x v="1"/>
    <x v="290"/>
    <x v="13"/>
    <x v="243"/>
    <x v="6"/>
    <s v="Y"/>
    <s v="A"/>
    <n v="28900"/>
    <n v="22.9"/>
    <n v="27100"/>
    <n v="20.5"/>
    <n v="0.8"/>
    <n v="3"/>
  </r>
  <r>
    <x v="1"/>
    <x v="291"/>
    <x v="14"/>
    <x v="244"/>
    <x v="6"/>
    <s v="Y"/>
    <s v="A"/>
    <n v="30700"/>
    <n v="22.5"/>
    <n v="29200"/>
    <n v="20.5"/>
    <n v="0.82"/>
    <n v="3"/>
  </r>
  <r>
    <x v="1"/>
    <x v="292"/>
    <x v="14"/>
    <x v="245"/>
    <x v="6"/>
    <s v="Y"/>
    <s v="A"/>
    <n v="31100"/>
    <n v="22.5"/>
    <n v="29400"/>
    <n v="20.399999999999999"/>
    <n v="0.8"/>
    <n v="3"/>
  </r>
  <r>
    <x v="1"/>
    <x v="293"/>
    <x v="14"/>
    <x v="246"/>
    <x v="6"/>
    <s v="Y"/>
    <s v="A"/>
    <n v="31200"/>
    <n v="22.6"/>
    <n v="29400"/>
    <n v="20.399999999999999"/>
    <n v="0.79"/>
    <n v="3"/>
  </r>
  <r>
    <x v="1"/>
    <x v="294"/>
    <x v="14"/>
    <x v="247"/>
    <x v="6"/>
    <s v="Y"/>
    <s v="A"/>
    <n v="27200"/>
    <n v="23.8"/>
    <n v="25000"/>
    <n v="21"/>
    <n v="0.7"/>
    <n v="3"/>
  </r>
  <r>
    <x v="0"/>
    <x v="295"/>
    <x v="14"/>
    <x v="248"/>
    <x v="6"/>
    <s v="Y"/>
    <s v="A"/>
    <n v="25400"/>
    <n v="26"/>
    <n v="23000"/>
    <n v="22.4"/>
    <n v="0.66"/>
    <n v="3"/>
  </r>
  <r>
    <x v="1"/>
    <x v="296"/>
    <x v="1"/>
    <x v="249"/>
    <x v="7"/>
    <s v="Y"/>
    <m/>
    <n v="31400"/>
    <n v="22.8"/>
    <n v="30000"/>
    <n v="20.7"/>
    <n v="0.85"/>
    <n v="1"/>
  </r>
  <r>
    <x v="1"/>
    <x v="297"/>
    <x v="1"/>
    <x v="250"/>
    <x v="7"/>
    <s v="Y"/>
    <s v="P"/>
    <n v="26700"/>
    <n v="24.1"/>
    <n v="24900"/>
    <n v="21.5"/>
    <n v="0.75"/>
    <n v="1"/>
  </r>
  <r>
    <x v="1"/>
    <x v="298"/>
    <x v="1"/>
    <x v="251"/>
    <x v="7"/>
    <s v="Y"/>
    <s v="P"/>
    <n v="22880"/>
    <n v="25.3"/>
    <n v="20490"/>
    <n v="21.6"/>
    <n v="0.48"/>
    <n v="3"/>
  </r>
  <r>
    <x v="1"/>
    <x v="299"/>
    <x v="2"/>
    <x v="252"/>
    <x v="7"/>
    <s v="Y"/>
    <s v="B"/>
    <n v="26400"/>
    <n v="26.2"/>
    <n v="23400"/>
    <n v="22.2"/>
    <n v="0.61"/>
    <n v="1"/>
  </r>
  <r>
    <x v="0"/>
    <x v="300"/>
    <x v="2"/>
    <x v="253"/>
    <x v="7"/>
    <s v="Y"/>
    <s v="A"/>
    <n v="26900"/>
    <n v="25.6"/>
    <n v="25600"/>
    <n v="23"/>
    <n v="0.77"/>
    <n v="1"/>
  </r>
  <r>
    <x v="1"/>
    <x v="301"/>
    <x v="2"/>
    <x v="254"/>
    <x v="7"/>
    <s v="Y"/>
    <s v="B"/>
    <n v="27600"/>
    <n v="24.4"/>
    <n v="25000"/>
    <n v="21.2"/>
    <n v="0.69"/>
    <n v="1"/>
  </r>
  <r>
    <x v="0"/>
    <x v="302"/>
    <x v="2"/>
    <x v="255"/>
    <x v="7"/>
    <s v="Y"/>
    <s v="A"/>
    <n v="25300"/>
    <n v="29"/>
    <n v="23300"/>
    <n v="25.6"/>
    <n v="0.69"/>
    <n v="1"/>
  </r>
  <r>
    <x v="1"/>
    <x v="303"/>
    <x v="2"/>
    <x v="256"/>
    <x v="7"/>
    <s v="Y"/>
    <s v="A"/>
    <n v="29800"/>
    <n v="23.7"/>
    <n v="28100"/>
    <n v="21.5"/>
    <n v="0.81"/>
    <n v="1"/>
  </r>
  <r>
    <x v="0"/>
    <x v="304"/>
    <x v="2"/>
    <x v="257"/>
    <x v="7"/>
    <s v="Y"/>
    <s v="B"/>
    <n v="24800"/>
    <n v="29"/>
    <n v="21400"/>
    <n v="23.4"/>
    <n v="0.61"/>
    <n v="1"/>
  </r>
  <r>
    <x v="1"/>
    <x v="305"/>
    <x v="2"/>
    <x v="258"/>
    <x v="7"/>
    <s v="Y"/>
    <s v="B"/>
    <n v="29700"/>
    <n v="23.6"/>
    <n v="27400"/>
    <n v="20.6"/>
    <n v="0.73"/>
    <n v="1"/>
  </r>
  <r>
    <x v="0"/>
    <x v="306"/>
    <x v="2"/>
    <x v="259"/>
    <x v="7"/>
    <s v="Y"/>
    <s v="A"/>
    <n v="26100"/>
    <n v="27.7"/>
    <n v="24000"/>
    <n v="23.9"/>
    <n v="0.71"/>
    <n v="1"/>
  </r>
  <r>
    <x v="1"/>
    <x v="307"/>
    <x v="2"/>
    <x v="260"/>
    <x v="7"/>
    <s v="Y"/>
    <s v="A"/>
    <n v="29100"/>
    <n v="22.6"/>
    <n v="27700"/>
    <n v="20.5"/>
    <n v="0.82"/>
    <n v="1"/>
  </r>
  <r>
    <x v="0"/>
    <x v="308"/>
    <x v="2"/>
    <x v="261"/>
    <x v="7"/>
    <s v="Y"/>
    <s v="A"/>
    <n v="24100"/>
    <n v="29.8"/>
    <n v="21600"/>
    <n v="24.8"/>
    <n v="0.64"/>
    <n v="1"/>
  </r>
  <r>
    <x v="1"/>
    <x v="309"/>
    <x v="2"/>
    <x v="262"/>
    <x v="7"/>
    <s v="Y"/>
    <s v="A"/>
    <n v="27900"/>
    <n v="24.5"/>
    <n v="26000"/>
    <n v="21.5"/>
    <n v="0.8"/>
    <n v="1"/>
  </r>
  <r>
    <x v="1"/>
    <x v="310"/>
    <x v="2"/>
    <x v="263"/>
    <x v="7"/>
    <s v="Y"/>
    <s v="B"/>
    <n v="25900"/>
    <n v="25.8"/>
    <n v="23200"/>
    <n v="21.3"/>
    <n v="0.68"/>
    <n v="1"/>
  </r>
  <r>
    <x v="0"/>
    <x v="311"/>
    <x v="2"/>
    <x v="264"/>
    <x v="7"/>
    <s v="Y"/>
    <s v="B"/>
    <n v="23400"/>
    <n v="29.9"/>
    <n v="20600"/>
    <n v="24.2"/>
    <n v="0.61"/>
    <n v="1"/>
  </r>
  <r>
    <x v="1"/>
    <x v="312"/>
    <x v="2"/>
    <x v="265"/>
    <x v="7"/>
    <s v="Y"/>
    <s v="B"/>
    <n v="29700"/>
    <n v="23.2"/>
    <n v="27700"/>
    <n v="20.3"/>
    <n v="0.77"/>
    <n v="1"/>
  </r>
  <r>
    <x v="1"/>
    <x v="313"/>
    <x v="2"/>
    <x v="266"/>
    <x v="7"/>
    <s v="Y"/>
    <s v="B"/>
    <n v="28000"/>
    <n v="25.1"/>
    <n v="25500"/>
    <n v="21.2"/>
    <n v="0.74"/>
    <n v="1"/>
  </r>
  <r>
    <x v="0"/>
    <x v="314"/>
    <x v="2"/>
    <x v="267"/>
    <x v="7"/>
    <s v="Y"/>
    <s v="B"/>
    <n v="25900"/>
    <n v="26.3"/>
    <n v="23400"/>
    <n v="23"/>
    <n v="0.63"/>
    <n v="1"/>
  </r>
  <r>
    <x v="0"/>
    <x v="315"/>
    <x v="2"/>
    <x v="268"/>
    <x v="7"/>
    <s v="Y"/>
    <s v="B"/>
    <n v="24700"/>
    <n v="27.8"/>
    <n v="22700"/>
    <n v="24.1"/>
    <n v="0.66"/>
    <n v="1"/>
  </r>
  <r>
    <x v="1"/>
    <x v="316"/>
    <x v="27"/>
    <x v="269"/>
    <x v="7"/>
    <s v="Y"/>
    <s v="P"/>
    <n v="26700"/>
    <n v="24.1"/>
    <n v="24900"/>
    <n v="21.5"/>
    <n v="0.75"/>
    <n v="1"/>
  </r>
  <r>
    <x v="1"/>
    <x v="317"/>
    <x v="8"/>
    <x v="270"/>
    <x v="7"/>
    <s v="Y"/>
    <s v="A"/>
    <n v="24307"/>
    <n v="24.4"/>
    <n v="22665"/>
    <n v="21.7"/>
    <n v="0.74719216686551204"/>
    <n v="1"/>
  </r>
  <r>
    <x v="1"/>
    <x v="318"/>
    <x v="8"/>
    <x v="271"/>
    <x v="7"/>
    <s v="Y"/>
    <s v="A"/>
    <n v="24300"/>
    <n v="25.3"/>
    <n v="22300"/>
    <n v="22.1"/>
    <n v="0.66"/>
    <n v="1"/>
  </r>
  <r>
    <x v="1"/>
    <x v="319"/>
    <x v="8"/>
    <x v="272"/>
    <x v="7"/>
    <s v="Y"/>
    <s v="P"/>
    <n v="20999"/>
    <n v="24.5"/>
    <n v="18945"/>
    <n v="21.3"/>
    <n v="0.58150388113719698"/>
    <n v="1"/>
  </r>
  <r>
    <x v="1"/>
    <x v="320"/>
    <x v="8"/>
    <x v="273"/>
    <x v="7"/>
    <s v="Y"/>
    <s v="B"/>
    <n v="26500"/>
    <n v="23.4"/>
    <n v="24600"/>
    <n v="20.8"/>
    <n v="0.75"/>
    <n v="1"/>
  </r>
  <r>
    <x v="1"/>
    <x v="321"/>
    <x v="8"/>
    <x v="274"/>
    <x v="7"/>
    <s v="Y"/>
    <s v="B"/>
    <n v="23700"/>
    <n v="24.5"/>
    <n v="21600"/>
    <n v="20.9"/>
    <n v="0.68"/>
    <n v="1"/>
  </r>
  <r>
    <x v="1"/>
    <x v="322"/>
    <x v="9"/>
    <x v="275"/>
    <x v="7"/>
    <s v="Y"/>
    <s v="P"/>
    <n v="31100"/>
    <n v="23.7"/>
    <n v="28900"/>
    <n v="21.1"/>
    <n v="0.76"/>
    <n v="1"/>
  </r>
  <r>
    <x v="1"/>
    <x v="323"/>
    <x v="9"/>
    <x v="276"/>
    <x v="7"/>
    <s v="Y"/>
    <s v="P"/>
    <n v="31500"/>
    <n v="23.2"/>
    <n v="29400"/>
    <n v="20.7"/>
    <n v="0.76"/>
    <n v="1"/>
  </r>
  <r>
    <x v="0"/>
    <x v="324"/>
    <x v="28"/>
    <x v="277"/>
    <x v="7"/>
    <s v="Y"/>
    <s v="B"/>
    <n v="25600"/>
    <n v="34.200000000000003"/>
    <n v="23500"/>
    <n v="28.7"/>
    <n v="0.71"/>
    <n v="1"/>
  </r>
  <r>
    <x v="0"/>
    <x v="325"/>
    <x v="28"/>
    <x v="278"/>
    <x v="7"/>
    <s v="Y"/>
    <s v="B"/>
    <n v="31000"/>
    <n v="26.6"/>
    <n v="29300"/>
    <n v="23.3"/>
    <n v="0.81"/>
    <n v="1"/>
  </r>
  <r>
    <x v="0"/>
    <x v="326"/>
    <x v="28"/>
    <x v="279"/>
    <x v="7"/>
    <s v="Y"/>
    <s v="B"/>
    <n v="27900"/>
    <n v="31.1"/>
    <n v="25900"/>
    <n v="26.2"/>
    <n v="0.76"/>
    <n v="1"/>
  </r>
  <r>
    <x v="1"/>
    <x v="327"/>
    <x v="2"/>
    <x v="252"/>
    <x v="7"/>
    <s v="Y"/>
    <s v="B"/>
    <n v="26300"/>
    <n v="26.2"/>
    <n v="23100"/>
    <n v="21.9"/>
    <n v="0.56999999999999995"/>
    <n v="3"/>
  </r>
  <r>
    <x v="0"/>
    <x v="328"/>
    <x v="2"/>
    <x v="253"/>
    <x v="7"/>
    <s v="Y"/>
    <s v="A"/>
    <n v="27900"/>
    <n v="27.6"/>
    <n v="26000"/>
    <n v="24.3"/>
    <n v="0.77"/>
    <n v="3"/>
  </r>
  <r>
    <x v="1"/>
    <x v="329"/>
    <x v="2"/>
    <x v="280"/>
    <x v="7"/>
    <s v="Y"/>
    <s v="A"/>
    <n v="31900"/>
    <n v="23.2"/>
    <n v="30200"/>
    <n v="21"/>
    <n v="0.83"/>
    <n v="3"/>
  </r>
  <r>
    <x v="0"/>
    <x v="330"/>
    <x v="2"/>
    <x v="255"/>
    <x v="7"/>
    <s v="Y"/>
    <s v="A"/>
    <n v="25600"/>
    <n v="31"/>
    <n v="23700"/>
    <n v="27.2"/>
    <n v="0.71"/>
    <n v="3"/>
  </r>
  <r>
    <x v="0"/>
    <x v="331"/>
    <x v="2"/>
    <x v="256"/>
    <x v="7"/>
    <s v="Y"/>
    <s v="A"/>
    <n v="30200"/>
    <n v="25.3"/>
    <n v="28400"/>
    <n v="22.7"/>
    <n v="0.81"/>
    <n v="3"/>
  </r>
  <r>
    <x v="0"/>
    <x v="332"/>
    <x v="2"/>
    <x v="281"/>
    <x v="7"/>
    <s v="Y"/>
    <s v="B"/>
    <n v="27900"/>
    <n v="28.1"/>
    <n v="25300"/>
    <n v="23.9"/>
    <n v="0.68"/>
    <n v="3"/>
  </r>
  <r>
    <x v="0"/>
    <x v="333"/>
    <x v="2"/>
    <x v="257"/>
    <x v="7"/>
    <s v="Y"/>
    <s v="B"/>
    <n v="25400"/>
    <n v="32"/>
    <n v="22600"/>
    <n v="26.7"/>
    <n v="0.63"/>
    <n v="3"/>
  </r>
  <r>
    <x v="1"/>
    <x v="334"/>
    <x v="2"/>
    <x v="282"/>
    <x v="7"/>
    <s v="Y"/>
    <s v="B"/>
    <n v="32200"/>
    <n v="23.3"/>
    <n v="30000"/>
    <n v="20.8"/>
    <n v="0.78"/>
    <n v="3"/>
  </r>
  <r>
    <x v="0"/>
    <x v="335"/>
    <x v="2"/>
    <x v="258"/>
    <x v="7"/>
    <s v="Y"/>
    <s v="B"/>
    <n v="30400"/>
    <n v="25.8"/>
    <n v="28100"/>
    <n v="22.6"/>
    <n v="0.75"/>
    <n v="3"/>
  </r>
  <r>
    <x v="0"/>
    <x v="336"/>
    <x v="2"/>
    <x v="259"/>
    <x v="7"/>
    <s v="Y"/>
    <s v="A"/>
    <n v="26400"/>
    <n v="29.3"/>
    <n v="24300"/>
    <n v="24.9"/>
    <n v="0.73"/>
    <n v="3"/>
  </r>
  <r>
    <x v="1"/>
    <x v="337"/>
    <x v="2"/>
    <x v="260"/>
    <x v="7"/>
    <s v="Y"/>
    <s v="A"/>
    <n v="29100"/>
    <n v="23.3"/>
    <n v="27900"/>
    <n v="21.4"/>
    <n v="0.85"/>
    <n v="3"/>
  </r>
  <r>
    <x v="0"/>
    <x v="338"/>
    <x v="2"/>
    <x v="261"/>
    <x v="7"/>
    <s v="Y"/>
    <s v="A"/>
    <n v="24500"/>
    <n v="32.6"/>
    <n v="22300"/>
    <n v="27.7"/>
    <n v="0.67"/>
    <n v="3"/>
  </r>
  <r>
    <x v="0"/>
    <x v="339"/>
    <x v="2"/>
    <x v="262"/>
    <x v="7"/>
    <s v="Y"/>
    <s v="A"/>
    <n v="28400"/>
    <n v="26.6"/>
    <n v="26800"/>
    <n v="23.7"/>
    <n v="0.79"/>
    <n v="3"/>
  </r>
  <r>
    <x v="0"/>
    <x v="340"/>
    <x v="2"/>
    <x v="263"/>
    <x v="7"/>
    <s v="Y"/>
    <s v="B"/>
    <n v="26600"/>
    <n v="28.1"/>
    <n v="23800"/>
    <n v="23"/>
    <n v="0.7"/>
    <n v="3"/>
  </r>
  <r>
    <x v="0"/>
    <x v="341"/>
    <x v="2"/>
    <x v="264"/>
    <x v="7"/>
    <s v="Y"/>
    <s v="B"/>
    <n v="23900"/>
    <n v="31"/>
    <n v="21000"/>
    <n v="25"/>
    <n v="0.63"/>
    <n v="3"/>
  </r>
  <r>
    <x v="1"/>
    <x v="342"/>
    <x v="2"/>
    <x v="265"/>
    <x v="7"/>
    <s v="Y"/>
    <s v="B"/>
    <n v="29800"/>
    <n v="24.4"/>
    <n v="28300"/>
    <n v="22.1"/>
    <n v="0.79"/>
    <n v="3"/>
  </r>
  <r>
    <x v="0"/>
    <x v="343"/>
    <x v="2"/>
    <x v="266"/>
    <x v="7"/>
    <s v="Y"/>
    <s v="B"/>
    <n v="28600"/>
    <n v="27.7"/>
    <n v="26600"/>
    <n v="24"/>
    <n v="0.73"/>
    <n v="3"/>
  </r>
  <r>
    <x v="0"/>
    <x v="344"/>
    <x v="2"/>
    <x v="267"/>
    <x v="7"/>
    <s v="Y"/>
    <s v="B"/>
    <n v="25300"/>
    <n v="25.4"/>
    <n v="23100"/>
    <n v="22.6"/>
    <n v="0.62"/>
    <n v="3"/>
  </r>
  <r>
    <x v="0"/>
    <x v="345"/>
    <x v="2"/>
    <x v="268"/>
    <x v="7"/>
    <s v="Y"/>
    <s v="B"/>
    <n v="23900"/>
    <n v="27.4"/>
    <n v="22000"/>
    <n v="24"/>
    <n v="0.64"/>
    <n v="3"/>
  </r>
  <r>
    <x v="1"/>
    <x v="346"/>
    <x v="2"/>
    <x v="283"/>
    <x v="7"/>
    <s v="Y"/>
    <s v="B"/>
    <n v="28600"/>
    <n v="24.1"/>
    <n v="26900"/>
    <n v="21.5"/>
    <n v="0.79"/>
    <n v="3"/>
  </r>
  <r>
    <x v="1"/>
    <x v="347"/>
    <x v="29"/>
    <x v="284"/>
    <x v="7"/>
    <s v="Y"/>
    <s v="PVC"/>
    <n v="23824"/>
    <n v="22.8"/>
    <n v="22722"/>
    <n v="20.8"/>
    <n v="0.83"/>
    <n v="3"/>
  </r>
  <r>
    <x v="1"/>
    <x v="348"/>
    <x v="8"/>
    <x v="285"/>
    <x v="7"/>
    <s v="Y"/>
    <s v="A"/>
    <n v="24709"/>
    <n v="25"/>
    <n v="22876"/>
    <n v="22"/>
    <n v="0.75510947428062647"/>
    <n v="3"/>
  </r>
  <r>
    <x v="0"/>
    <x v="349"/>
    <x v="8"/>
    <x v="286"/>
    <x v="7"/>
    <s v="Y"/>
    <s v="A"/>
    <n v="24693"/>
    <n v="26"/>
    <n v="22855"/>
    <n v="22.7"/>
    <n v="0.7511035516138177"/>
    <n v="3"/>
  </r>
  <r>
    <x v="1"/>
    <x v="350"/>
    <x v="8"/>
    <x v="287"/>
    <x v="7"/>
    <s v="Y"/>
    <s v="B"/>
    <n v="26300"/>
    <n v="25.2"/>
    <n v="24200"/>
    <n v="22.1"/>
    <n v="0.75"/>
    <n v="3"/>
  </r>
  <r>
    <x v="1"/>
    <x v="351"/>
    <x v="8"/>
    <x v="288"/>
    <x v="7"/>
    <s v="Y"/>
    <s v="B"/>
    <n v="28400"/>
    <n v="23.5"/>
    <n v="26300"/>
    <n v="20.7"/>
    <n v="0.78"/>
    <n v="3"/>
  </r>
  <r>
    <x v="1"/>
    <x v="352"/>
    <x v="19"/>
    <x v="289"/>
    <x v="7"/>
    <s v="Y"/>
    <s v="P"/>
    <n v="31100"/>
    <n v="24.1"/>
    <n v="28900"/>
    <n v="21.4"/>
    <n v="0.74"/>
    <n v="3"/>
  </r>
  <r>
    <x v="1"/>
    <x v="353"/>
    <x v="19"/>
    <x v="290"/>
    <x v="7"/>
    <s v="Y"/>
    <s v="P"/>
    <n v="31600"/>
    <n v="23.7"/>
    <n v="29500"/>
    <n v="21.1"/>
    <n v="0.76"/>
    <n v="3"/>
  </r>
  <r>
    <x v="1"/>
    <x v="354"/>
    <x v="9"/>
    <x v="291"/>
    <x v="7"/>
    <s v="Y"/>
    <s v="P"/>
    <n v="31200"/>
    <n v="24"/>
    <n v="29000"/>
    <n v="21.2"/>
    <n v="0.74"/>
    <n v="3"/>
  </r>
  <r>
    <x v="1"/>
    <x v="355"/>
    <x v="9"/>
    <x v="292"/>
    <x v="7"/>
    <s v="Y"/>
    <s v="P"/>
    <n v="31600"/>
    <n v="23.5"/>
    <n v="29500"/>
    <n v="20.9"/>
    <n v="0.77"/>
    <n v="3"/>
  </r>
  <r>
    <x v="0"/>
    <x v="356"/>
    <x v="28"/>
    <x v="277"/>
    <x v="7"/>
    <s v="Y"/>
    <s v="B"/>
    <n v="26000"/>
    <n v="36.9"/>
    <n v="23600"/>
    <n v="29.9"/>
    <n v="0.71"/>
    <n v="3"/>
  </r>
  <r>
    <x v="0"/>
    <x v="357"/>
    <x v="28"/>
    <x v="279"/>
    <x v="7"/>
    <s v="Y"/>
    <s v="B"/>
    <n v="28200"/>
    <n v="32.700000000000003"/>
    <n v="26000"/>
    <n v="27.4"/>
    <n v="0.77"/>
    <n v="3"/>
  </r>
  <r>
    <x v="0"/>
    <x v="358"/>
    <x v="28"/>
    <x v="278"/>
    <x v="7"/>
    <s v="Y"/>
    <s v="B"/>
    <n v="31100"/>
    <n v="28.3"/>
    <n v="29400"/>
    <n v="24.6"/>
    <n v="0.81"/>
    <n v="3"/>
  </r>
  <r>
    <x v="0"/>
    <x v="359"/>
    <x v="28"/>
    <x v="277"/>
    <x v="7"/>
    <s v="Y"/>
    <s v="B"/>
    <n v="25700"/>
    <n v="36.299999999999997"/>
    <n v="23500"/>
    <n v="30.3"/>
    <n v="0.72"/>
    <n v="3"/>
  </r>
  <r>
    <x v="0"/>
    <x v="360"/>
    <x v="28"/>
    <x v="279"/>
    <x v="7"/>
    <s v="Y"/>
    <s v="B"/>
    <n v="27700"/>
    <n v="32.1"/>
    <n v="25800"/>
    <n v="27.7"/>
    <n v="0.77"/>
    <n v="3"/>
  </r>
  <r>
    <x v="0"/>
    <x v="361"/>
    <x v="28"/>
    <x v="278"/>
    <x v="7"/>
    <s v="Y"/>
    <s v="B"/>
    <n v="31000"/>
    <n v="28.2"/>
    <n v="29400"/>
    <n v="24.5"/>
    <n v="0.82"/>
    <n v="3"/>
  </r>
  <r>
    <x v="1"/>
    <x v="362"/>
    <x v="30"/>
    <x v="293"/>
    <x v="7"/>
    <s v="Y"/>
    <s v="PVC"/>
    <n v="23824"/>
    <n v="22.8"/>
    <n v="22722"/>
    <n v="20.8"/>
    <n v="0.83"/>
    <n v="3"/>
  </r>
  <r>
    <x v="1"/>
    <x v="363"/>
    <x v="30"/>
    <x v="294"/>
    <x v="7"/>
    <s v="Y"/>
    <s v="PVC"/>
    <n v="27042"/>
    <n v="23.8"/>
    <n v="25179"/>
    <n v="21.2"/>
    <n v="0.77"/>
    <n v="3"/>
  </r>
  <r>
    <x v="0"/>
    <x v="364"/>
    <x v="31"/>
    <x v="295"/>
    <x v="8"/>
    <s v="Y"/>
    <s v="R"/>
    <n v="31200"/>
    <n v="34.299999999999997"/>
    <n v="28400"/>
    <n v="29.3"/>
    <n v="0.28000000000000003"/>
    <n v="1"/>
  </r>
  <r>
    <x v="1"/>
    <x v="365"/>
    <x v="4"/>
    <x v="296"/>
    <x v="9"/>
    <s v="Y"/>
    <s v="B"/>
    <n v="32400"/>
    <n v="23.1"/>
    <n v="30400"/>
    <n v="20.399999999999999"/>
    <n v="0.8"/>
    <n v="1"/>
  </r>
  <r>
    <x v="0"/>
    <x v="366"/>
    <x v="4"/>
    <x v="297"/>
    <x v="9"/>
    <s v="Y"/>
    <s v="B"/>
    <n v="28900"/>
    <n v="26.1"/>
    <n v="27100"/>
    <n v="23"/>
    <n v="0.78"/>
    <n v="1"/>
  </r>
  <r>
    <x v="1"/>
    <x v="367"/>
    <x v="4"/>
    <x v="298"/>
    <x v="9"/>
    <s v="Y"/>
    <s v="B"/>
    <n v="28500"/>
    <n v="25.3"/>
    <n v="26400"/>
    <n v="22"/>
    <n v="0.77"/>
    <n v="1"/>
  </r>
  <r>
    <x v="1"/>
    <x v="368"/>
    <x v="4"/>
    <x v="299"/>
    <x v="9"/>
    <s v="Y"/>
    <s v="B"/>
    <n v="28300"/>
    <n v="24.7"/>
    <n v="26400"/>
    <n v="21.7"/>
    <n v="0.77"/>
    <n v="1"/>
  </r>
  <r>
    <x v="1"/>
    <x v="369"/>
    <x v="4"/>
    <x v="300"/>
    <x v="9"/>
    <s v="Y"/>
    <s v="B"/>
    <n v="27900"/>
    <n v="23.8"/>
    <n v="25800"/>
    <n v="20.6"/>
    <n v="0.76"/>
    <n v="1"/>
  </r>
  <r>
    <x v="1"/>
    <x v="370"/>
    <x v="13"/>
    <x v="301"/>
    <x v="9"/>
    <s v="Y"/>
    <s v="A"/>
    <n v="28200"/>
    <n v="23.6"/>
    <n v="25700"/>
    <n v="20.9"/>
    <n v="0.56000000000000005"/>
    <n v="1"/>
  </r>
  <r>
    <x v="1"/>
    <x v="371"/>
    <x v="13"/>
    <x v="302"/>
    <x v="9"/>
    <s v="Y"/>
    <s v="A"/>
    <n v="27630"/>
    <n v="24"/>
    <n v="25140"/>
    <n v="21.1"/>
    <n v="0.68"/>
    <n v="1"/>
  </r>
  <r>
    <x v="0"/>
    <x v="372"/>
    <x v="13"/>
    <x v="303"/>
    <x v="9"/>
    <s v="Y"/>
    <s v="A"/>
    <n v="24610"/>
    <n v="27.7"/>
    <n v="22040"/>
    <n v="24.1"/>
    <n v="0.41"/>
    <n v="1"/>
  </r>
  <r>
    <x v="1"/>
    <x v="373"/>
    <x v="13"/>
    <x v="304"/>
    <x v="9"/>
    <s v="Y"/>
    <s v="A"/>
    <n v="27970"/>
    <n v="23.4"/>
    <n v="25610"/>
    <n v="20.8"/>
    <n v="0.69"/>
    <n v="1"/>
  </r>
  <r>
    <x v="1"/>
    <x v="374"/>
    <x v="13"/>
    <x v="305"/>
    <x v="9"/>
    <s v="Y"/>
    <s v="A"/>
    <n v="28700"/>
    <n v="22.6"/>
    <n v="27000"/>
    <n v="20.6"/>
    <n v="0.76"/>
    <n v="1"/>
  </r>
  <r>
    <x v="1"/>
    <x v="375"/>
    <x v="13"/>
    <x v="306"/>
    <x v="9"/>
    <s v="Y"/>
    <s v="A"/>
    <n v="28050"/>
    <n v="22.3"/>
    <n v="25850"/>
    <n v="20.399999999999999"/>
    <n v="0.72"/>
    <n v="1"/>
  </r>
  <r>
    <x v="1"/>
    <x v="376"/>
    <x v="4"/>
    <x v="307"/>
    <x v="9"/>
    <s v="Y"/>
    <s v="B"/>
    <n v="31900"/>
    <n v="23.6"/>
    <n v="30000"/>
    <n v="20.9"/>
    <n v="0.79"/>
    <n v="3"/>
  </r>
  <r>
    <x v="0"/>
    <x v="377"/>
    <x v="4"/>
    <x v="308"/>
    <x v="9"/>
    <s v="Y"/>
    <s v="B"/>
    <n v="28700"/>
    <n v="26.5"/>
    <n v="26900"/>
    <n v="23.3"/>
    <n v="0.78"/>
    <n v="3"/>
  </r>
  <r>
    <x v="1"/>
    <x v="378"/>
    <x v="4"/>
    <x v="309"/>
    <x v="9"/>
    <s v="Y"/>
    <s v="B"/>
    <n v="28100"/>
    <n v="25.2"/>
    <n v="26300"/>
    <n v="22.2"/>
    <n v="0.77"/>
    <n v="3"/>
  </r>
  <r>
    <x v="1"/>
    <x v="379"/>
    <x v="13"/>
    <x v="310"/>
    <x v="9"/>
    <s v="Y"/>
    <s v="A"/>
    <n v="29700"/>
    <n v="23.1"/>
    <n v="27600"/>
    <n v="20.8"/>
    <n v="0.75"/>
    <n v="3"/>
  </r>
  <r>
    <x v="1"/>
    <x v="380"/>
    <x v="13"/>
    <x v="311"/>
    <x v="9"/>
    <s v="Y"/>
    <s v="A"/>
    <n v="30300"/>
    <n v="22.8"/>
    <n v="28100"/>
    <n v="20.399999999999999"/>
    <n v="0.76"/>
    <n v="3"/>
  </r>
  <r>
    <x v="1"/>
    <x v="381"/>
    <x v="13"/>
    <x v="312"/>
    <x v="9"/>
    <s v="Y"/>
    <s v="A"/>
    <n v="29000"/>
    <n v="23.4"/>
    <n v="27100"/>
    <n v="21.1"/>
    <n v="0.78"/>
    <n v="3"/>
  </r>
  <r>
    <x v="1"/>
    <x v="382"/>
    <x v="13"/>
    <x v="313"/>
    <x v="9"/>
    <s v="Y"/>
    <s v="A"/>
    <n v="30100"/>
    <n v="22"/>
    <n v="28600"/>
    <n v="20.3"/>
    <n v="0.81"/>
    <n v="3"/>
  </r>
  <r>
    <x v="1"/>
    <x v="383"/>
    <x v="15"/>
    <x v="314"/>
    <x v="10"/>
    <s v="Y"/>
    <s v="A"/>
    <n v="28400"/>
    <n v="25.1"/>
    <n v="25600"/>
    <n v="21.7"/>
    <n v="0.56000000000000005"/>
    <n v="1"/>
  </r>
  <r>
    <x v="1"/>
    <x v="384"/>
    <x v="15"/>
    <x v="315"/>
    <x v="10"/>
    <s v="Y"/>
    <s v="A"/>
    <n v="31600"/>
    <n v="22.7"/>
    <n v="29600"/>
    <n v="20.399999999999999"/>
    <n v="0.73"/>
    <n v="1"/>
  </r>
  <r>
    <x v="1"/>
    <x v="385"/>
    <x v="15"/>
    <x v="316"/>
    <x v="10"/>
    <s v="Y"/>
    <s v="A"/>
    <n v="27400"/>
    <n v="26.3"/>
    <n v="24000"/>
    <n v="21.9"/>
    <n v="0.46"/>
    <n v="3"/>
  </r>
  <r>
    <x v="1"/>
    <x v="386"/>
    <x v="15"/>
    <x v="315"/>
    <x v="10"/>
    <s v="Y"/>
    <s v="A"/>
    <n v="32400"/>
    <n v="24.2"/>
    <n v="30100"/>
    <n v="21.5"/>
    <n v="0.74"/>
    <n v="3"/>
  </r>
  <r>
    <x v="1"/>
    <x v="387"/>
    <x v="15"/>
    <x v="317"/>
    <x v="10"/>
    <s v="Y"/>
    <s v="A"/>
    <n v="32700"/>
    <n v="23.8"/>
    <n v="30300"/>
    <n v="21.1"/>
    <n v="0.74"/>
    <n v="3"/>
  </r>
  <r>
    <x v="1"/>
    <x v="388"/>
    <x v="2"/>
    <x v="318"/>
    <x v="11"/>
    <s v="Y"/>
    <s v="A"/>
    <n v="26900"/>
    <n v="27"/>
    <n v="22700"/>
    <n v="21.9"/>
    <n v="0.34"/>
    <n v="1"/>
  </r>
  <r>
    <x v="0"/>
    <x v="389"/>
    <x v="2"/>
    <x v="319"/>
    <x v="11"/>
    <s v="Y"/>
    <s v="G"/>
    <n v="27700"/>
    <n v="29"/>
    <n v="24100"/>
    <n v="24.4"/>
    <n v="0.35"/>
    <n v="1"/>
  </r>
  <r>
    <x v="1"/>
    <x v="390"/>
    <x v="2"/>
    <x v="320"/>
    <x v="11"/>
    <s v="Y"/>
    <s v="G"/>
    <n v="32400"/>
    <n v="23.2"/>
    <n v="29900"/>
    <n v="20.399999999999999"/>
    <n v="0.72"/>
    <n v="1"/>
  </r>
  <r>
    <x v="1"/>
    <x v="391"/>
    <x v="2"/>
    <x v="318"/>
    <x v="11"/>
    <s v="Y"/>
    <s v="A"/>
    <n v="26700"/>
    <n v="26.6"/>
    <n v="22600"/>
    <n v="21.6"/>
    <n v="0.34"/>
    <n v="3"/>
  </r>
  <r>
    <x v="0"/>
    <x v="392"/>
    <x v="2"/>
    <x v="319"/>
    <x v="11"/>
    <s v="Y"/>
    <s v="G"/>
    <n v="27600"/>
    <n v="28.5"/>
    <n v="24100"/>
    <n v="23.8"/>
    <n v="0.37"/>
    <n v="3"/>
  </r>
  <r>
    <x v="1"/>
    <x v="393"/>
    <x v="2"/>
    <x v="320"/>
    <x v="11"/>
    <s v="Y"/>
    <s v="G"/>
    <n v="32800"/>
    <n v="23.9"/>
    <n v="30300"/>
    <n v="21.2"/>
    <n v="0.72"/>
    <n v="3"/>
  </r>
  <r>
    <x v="1"/>
    <x v="394"/>
    <x v="32"/>
    <x v="321"/>
    <x v="12"/>
    <s v="Y"/>
    <m/>
    <n v="40108"/>
    <n v="24.6"/>
    <n v="37927"/>
    <n v="22.2"/>
    <n v="0.8"/>
    <n v="3"/>
  </r>
  <r>
    <x v="1"/>
    <x v="395"/>
    <x v="1"/>
    <x v="322"/>
    <x v="12"/>
    <m/>
    <m/>
    <n v="40976"/>
    <n v="24.8"/>
    <n v="38471"/>
    <n v="22.1"/>
    <n v="0.63"/>
    <n v="3"/>
  </r>
  <r>
    <x v="1"/>
    <x v="396"/>
    <x v="15"/>
    <x v="323"/>
    <x v="12"/>
    <s v="Y"/>
    <s v="G"/>
    <n v="42501"/>
    <n v="22.2"/>
    <n v="40097"/>
    <n v="20.3"/>
    <n v="0.81607491588433212"/>
    <n v="3"/>
  </r>
  <r>
    <x v="1"/>
    <x v="397"/>
    <x v="29"/>
    <x v="324"/>
    <x v="12"/>
    <s v="Y"/>
    <s v="A"/>
    <n v="40534"/>
    <n v="25.1"/>
    <n v="37916"/>
    <n v="22.2"/>
    <n v="0.78015986579168106"/>
    <n v="3"/>
  </r>
  <r>
    <x v="1"/>
    <x v="398"/>
    <x v="29"/>
    <x v="325"/>
    <x v="12"/>
    <s v="Y"/>
    <s v="PVC"/>
    <n v="43920"/>
    <n v="22.886920270974464"/>
    <n v="41252"/>
    <n v="20.54382470119522"/>
    <n v="0.8028005464480874"/>
    <n v="3"/>
  </r>
  <r>
    <x v="1"/>
    <x v="399"/>
    <x v="29"/>
    <x v="326"/>
    <x v="12"/>
    <s v="Y"/>
    <s v="guard 2 side"/>
    <n v="43454"/>
    <n v="23.8"/>
    <n v="41527"/>
    <n v="21.6"/>
    <n v="0.84"/>
    <n v="3"/>
  </r>
  <r>
    <x v="1"/>
    <x v="400"/>
    <x v="8"/>
    <x v="327"/>
    <x v="12"/>
    <s v="Y"/>
    <s v="A"/>
    <n v="43564"/>
    <n v="23.9"/>
    <n v="40676"/>
    <n v="21.1"/>
    <n v="0.76"/>
    <n v="3"/>
  </r>
  <r>
    <x v="1"/>
    <x v="401"/>
    <x v="8"/>
    <x v="328"/>
    <x v="12"/>
    <s v="Y"/>
    <s v="A"/>
    <n v="43495"/>
    <n v="24.6"/>
    <n v="40732"/>
    <n v="22"/>
    <n v="0.76"/>
    <n v="3"/>
  </r>
  <r>
    <x v="1"/>
    <x v="402"/>
    <x v="8"/>
    <x v="329"/>
    <x v="12"/>
    <s v="Y"/>
    <s v="A"/>
    <n v="46743"/>
    <n v="22.4"/>
    <n v="44366"/>
    <n v="20.3"/>
    <n v="0.81680821240105539"/>
    <n v="3"/>
  </r>
  <r>
    <x v="1"/>
    <x v="403"/>
    <x v="30"/>
    <x v="330"/>
    <x v="12"/>
    <s v="Y"/>
    <s v="PVC"/>
    <n v="43263"/>
    <n v="22.4"/>
    <n v="40892"/>
    <n v="20.399999999999999"/>
    <n v="0.79"/>
    <n v="3"/>
  </r>
  <r>
    <x v="1"/>
    <x v="404"/>
    <x v="30"/>
    <x v="331"/>
    <x v="12"/>
    <s v="Y"/>
    <s v="PVC"/>
    <n v="43369"/>
    <n v="23.3"/>
    <n v="40278"/>
    <n v="20.8"/>
    <n v="0.77"/>
    <n v="3"/>
  </r>
  <r>
    <x v="1"/>
    <x v="405"/>
    <x v="30"/>
    <x v="332"/>
    <x v="12"/>
    <s v="Y"/>
    <s v="PVC"/>
    <n v="41802"/>
    <n v="23.6"/>
    <n v="38838"/>
    <n v="21.3"/>
    <n v="0.71"/>
    <n v="3"/>
  </r>
  <r>
    <x v="1"/>
    <x v="406"/>
    <x v="30"/>
    <x v="333"/>
    <x v="12"/>
    <s v="Y"/>
    <s v="PVC"/>
    <n v="43920"/>
    <n v="22.9"/>
    <n v="41252"/>
    <n v="20.5"/>
    <n v="0.8"/>
    <n v="3"/>
  </r>
  <r>
    <x v="1"/>
    <x v="407"/>
    <x v="30"/>
    <x v="334"/>
    <x v="12"/>
    <s v="Y"/>
    <s v="guard 2 side"/>
    <n v="43454"/>
    <n v="23.8"/>
    <n v="41527"/>
    <n v="21.6"/>
    <n v="0.84"/>
    <n v="3"/>
  </r>
  <r>
    <x v="1"/>
    <x v="408"/>
    <x v="30"/>
    <x v="335"/>
    <x v="12"/>
    <s v="Y"/>
    <s v="PVC"/>
    <n v="40534"/>
    <n v="25.1"/>
    <n v="37916"/>
    <n v="22.2"/>
    <n v="0.78015986579168106"/>
    <n v="3"/>
  </r>
  <r>
    <x v="1"/>
    <x v="409"/>
    <x v="1"/>
    <x v="336"/>
    <x v="12"/>
    <s v="Y"/>
    <s v="P"/>
    <n v="40122"/>
    <n v="24.4"/>
    <n v="37894"/>
    <n v="21.9"/>
    <n v="0.83"/>
    <n v="3"/>
  </r>
  <r>
    <x v="1"/>
    <x v="410"/>
    <x v="1"/>
    <x v="337"/>
    <x v="12"/>
    <s v="Y"/>
    <s v="P"/>
    <n v="42865"/>
    <n v="22.8"/>
    <n v="40859"/>
    <n v="20.8"/>
    <n v="0.76"/>
    <n v="3"/>
  </r>
</pivotCacheRecords>
</file>

<file path=xl/pivotCache/pivotCacheRecords2.xml><?xml version="1.0" encoding="utf-8"?>
<pivotCacheRecords xmlns="http://schemas.openxmlformats.org/spreadsheetml/2006/main" xmlns:r="http://schemas.openxmlformats.org/officeDocument/2006/relationships" count="174">
  <r>
    <x v="0"/>
    <s v="c10004"/>
    <x v="0"/>
    <x v="0"/>
    <s v="Panel"/>
    <x v="0"/>
    <n v="1"/>
    <s v="N"/>
    <n v="20200"/>
    <n v="25.5"/>
    <n v="20.399999999999999"/>
    <n v="0.79200000000000004"/>
    <n v="25.7"/>
    <n v="940"/>
  </r>
  <r>
    <x v="1"/>
    <s v="c10009"/>
    <x v="0"/>
    <x v="1"/>
    <s v="Panel"/>
    <x v="0"/>
    <n v="1"/>
    <s v="N"/>
    <n v="20800"/>
    <n v="23.9"/>
    <n v="21.6"/>
    <n v="0.86899999999999999"/>
    <n v="24.9"/>
    <n v="960"/>
  </r>
  <r>
    <x v="1"/>
    <s v="c10007"/>
    <x v="0"/>
    <x v="2"/>
    <s v="Panel"/>
    <x v="0"/>
    <n v="1"/>
    <s v="N"/>
    <n v="18300"/>
    <n v="26.3"/>
    <n v="16.600000000000001"/>
    <n v="0.69499999999999995"/>
    <n v="23.9"/>
    <n v="800"/>
  </r>
  <r>
    <x v="1"/>
    <s v="c10003"/>
    <x v="0"/>
    <x v="3"/>
    <s v="Panel"/>
    <x v="0"/>
    <n v="3"/>
    <s v="N"/>
    <n v="19100"/>
    <n v="26.5"/>
    <n v="18.100000000000001"/>
    <n v="0.72199999999999998"/>
    <n v="25"/>
    <n v="930"/>
  </r>
  <r>
    <x v="1"/>
    <s v="c10002"/>
    <x v="0"/>
    <x v="4"/>
    <s v="Panel"/>
    <x v="1"/>
    <n v="3"/>
    <s v="N"/>
    <n v="25600"/>
    <n v="24.2"/>
    <n v="25.9"/>
    <n v="1.0589999999999999"/>
    <n v="24.4"/>
    <n v="800"/>
  </r>
  <r>
    <x v="1"/>
    <s v="c16051A"/>
    <x v="1"/>
    <x v="5"/>
    <s v="Panel"/>
    <x v="2"/>
    <n v="1"/>
    <s v="N"/>
    <n v="20500"/>
    <n v="26.5"/>
    <n v="18"/>
    <n v="0.77100000000000002"/>
    <n v="23.4"/>
    <n v="760"/>
  </r>
  <r>
    <x v="1"/>
    <s v="c09040ag"/>
    <x v="2"/>
    <x v="6"/>
    <s v="Box"/>
    <x v="3"/>
    <n v="3"/>
    <s v="N"/>
    <n v="12140"/>
    <n v="19"/>
    <n v="13.1"/>
    <n v="0.64"/>
    <n v="20.5"/>
    <n v="1120"/>
  </r>
  <r>
    <x v="1"/>
    <s v="c16049A"/>
    <x v="2"/>
    <x v="7"/>
    <s v="Panel"/>
    <x v="2"/>
    <n v="3"/>
    <s v="N"/>
    <n v="21900"/>
    <n v="25"/>
    <n v="20.6"/>
    <n v="0.877"/>
    <n v="23.5"/>
    <n v="860"/>
  </r>
  <r>
    <x v="0"/>
    <s v="c11196"/>
    <x v="3"/>
    <x v="8"/>
    <s v="Panel"/>
    <x v="3"/>
    <n v="1"/>
    <s v="N"/>
    <n v="12340"/>
    <n v="23.7"/>
    <n v="12.5"/>
    <n v="0.52"/>
    <n v="24"/>
    <n v="960"/>
  </r>
  <r>
    <x v="1"/>
    <s v="c11197"/>
    <x v="3"/>
    <x v="9"/>
    <s v="Panel"/>
    <x v="3"/>
    <n v="1"/>
    <s v="N"/>
    <n v="13800"/>
    <n v="18.3"/>
    <n v="15.7"/>
    <n v="0.755"/>
    <n v="20.7"/>
    <n v="1200"/>
  </r>
  <r>
    <x v="1"/>
    <s v="c11195"/>
    <x v="3"/>
    <x v="10"/>
    <s v="Panel"/>
    <x v="3"/>
    <n v="1"/>
    <s v="N"/>
    <n v="16260"/>
    <n v="14.5"/>
    <n v="21.8"/>
    <n v="1.1240000000000001"/>
    <n v="19.399999999999999"/>
    <n v="1260"/>
  </r>
  <r>
    <x v="1"/>
    <s v="c09238"/>
    <x v="3"/>
    <x v="11"/>
    <s v="Panel"/>
    <x v="3"/>
    <n v="1"/>
    <s v="N"/>
    <n v="10940"/>
    <n v="22.1"/>
    <n v="10.199999999999999"/>
    <n v="0.495"/>
    <n v="20.7"/>
    <n v="790"/>
  </r>
  <r>
    <x v="0"/>
    <s v="c09239"/>
    <x v="3"/>
    <x v="12"/>
    <s v="Panel"/>
    <x v="3"/>
    <n v="1"/>
    <s v="N"/>
    <n v="10350"/>
    <n v="25.4"/>
    <n v="9.16"/>
    <n v="0.40799999999999997"/>
    <n v="22.4"/>
    <n v="720"/>
  </r>
  <r>
    <x v="0"/>
    <s v="c09244"/>
    <x v="3"/>
    <x v="13"/>
    <s v="Panel"/>
    <x v="3"/>
    <n v="1"/>
    <s v="N"/>
    <n v="11280"/>
    <n v="21.9"/>
    <n v="10.8"/>
    <n v="0.51600000000000001"/>
    <n v="21"/>
    <n v="1010"/>
  </r>
  <r>
    <x v="0"/>
    <s v="c09245"/>
    <x v="3"/>
    <x v="14"/>
    <s v="Panel"/>
    <x v="3"/>
    <n v="1"/>
    <s v="N"/>
    <n v="10880"/>
    <n v="23.2"/>
    <n v="10.1"/>
    <n v="0.46800000000000003"/>
    <n v="21.6"/>
    <n v="960"/>
  </r>
  <r>
    <x v="1"/>
    <s v="C09222"/>
    <x v="3"/>
    <x v="15"/>
    <s v="Panel"/>
    <x v="4"/>
    <n v="1"/>
    <s v="N"/>
    <n v="22400"/>
    <n v="26.3"/>
    <n v="20.3"/>
    <n v="0.85199999999999998"/>
    <n v="23.8"/>
    <n v="720"/>
  </r>
  <r>
    <x v="1"/>
    <s v="C09225"/>
    <x v="3"/>
    <x v="16"/>
    <s v="Panel"/>
    <x v="4"/>
    <n v="1"/>
    <s v="N"/>
    <n v="22600"/>
    <n v="26.2"/>
    <n v="20.6"/>
    <n v="0.86299999999999999"/>
    <n v="23.8"/>
    <n v="790"/>
  </r>
  <r>
    <x v="0"/>
    <s v="c09210"/>
    <x v="3"/>
    <x v="17"/>
    <s v="Panel"/>
    <x v="4"/>
    <n v="1"/>
    <s v="N"/>
    <n v="21800"/>
    <n v="28.6"/>
    <n v="19.399999999999999"/>
    <n v="0.76100000000000001"/>
    <n v="25.5"/>
    <n v="700"/>
  </r>
  <r>
    <x v="1"/>
    <s v="c09237"/>
    <x v="3"/>
    <x v="18"/>
    <s v="Panel"/>
    <x v="4"/>
    <n v="1"/>
    <s v="N"/>
    <n v="24500"/>
    <n v="22.8"/>
    <n v="24.9"/>
    <n v="1.0740000000000001"/>
    <n v="23.2"/>
    <n v="840"/>
  </r>
  <r>
    <x v="0"/>
    <s v="c09236"/>
    <x v="3"/>
    <x v="19"/>
    <s v="Panel"/>
    <x v="4"/>
    <n v="1"/>
    <s v="N"/>
    <n v="23400"/>
    <n v="26.1"/>
    <n v="22.6"/>
    <n v="0.89800000000000002"/>
    <n v="25.2"/>
    <n v="810"/>
  </r>
  <r>
    <x v="1"/>
    <s v="c11187"/>
    <x v="3"/>
    <x v="20"/>
    <s v="Panel"/>
    <x v="5"/>
    <n v="1"/>
    <s v="N"/>
    <n v="25400"/>
    <n v="25.5"/>
    <n v="23.9"/>
    <n v="0.996"/>
    <n v="24"/>
    <n v="760"/>
  </r>
  <r>
    <x v="1"/>
    <s v="c11186"/>
    <x v="3"/>
    <x v="21"/>
    <s v="Panel"/>
    <x v="5"/>
    <n v="1"/>
    <s v="N"/>
    <n v="27400"/>
    <n v="23.3"/>
    <n v="27.8"/>
    <n v="1.177"/>
    <n v="23.6"/>
    <n v="790"/>
  </r>
  <r>
    <x v="0"/>
    <s v="c11181"/>
    <x v="3"/>
    <x v="22"/>
    <s v="Panel"/>
    <x v="5"/>
    <n v="1"/>
    <s v="N"/>
    <n v="25300"/>
    <n v="27.1"/>
    <n v="23.8"/>
    <n v="0.93500000000000005"/>
    <n v="25.4"/>
    <n v="780"/>
  </r>
  <r>
    <x v="1"/>
    <s v="c11180"/>
    <x v="3"/>
    <x v="23"/>
    <s v="Panel"/>
    <x v="5"/>
    <n v="1"/>
    <s v="N"/>
    <n v="28300"/>
    <n v="22.4"/>
    <n v="29.8"/>
    <n v="1.266"/>
    <n v="23.5"/>
    <n v="850"/>
  </r>
  <r>
    <x v="1"/>
    <s v="c11185"/>
    <x v="3"/>
    <x v="24"/>
    <s v="Panel"/>
    <x v="5"/>
    <n v="1"/>
    <s v="N"/>
    <n v="26600"/>
    <n v="24.8"/>
    <n v="26.3"/>
    <n v="1.071"/>
    <n v="24.5"/>
    <n v="850"/>
  </r>
  <r>
    <x v="0"/>
    <s v="c11192"/>
    <x v="4"/>
    <x v="8"/>
    <s v="Panel"/>
    <x v="3"/>
    <n v="3"/>
    <s v="N"/>
    <n v="11920"/>
    <n v="21.5"/>
    <n v="11.7"/>
    <n v="0.55500000000000005"/>
    <n v="21.1"/>
    <n v="970"/>
  </r>
  <r>
    <x v="1"/>
    <s v="c11193"/>
    <x v="4"/>
    <x v="9"/>
    <s v="Panel"/>
    <x v="3"/>
    <n v="3"/>
    <s v="N"/>
    <n v="13730"/>
    <n v="17.100000000000001"/>
    <n v="15.5"/>
    <n v="0.80100000000000005"/>
    <n v="19.399999999999999"/>
    <n v="1120"/>
  </r>
  <r>
    <x v="0"/>
    <s v="c09241"/>
    <x v="4"/>
    <x v="11"/>
    <s v="Panel"/>
    <x v="3"/>
    <n v="3"/>
    <s v="N"/>
    <n v="10250"/>
    <n v="25.2"/>
    <n v="8.98"/>
    <n v="0.40699999999999997"/>
    <n v="22.1"/>
    <n v="730"/>
  </r>
  <r>
    <x v="0"/>
    <s v="c09240"/>
    <x v="4"/>
    <x v="12"/>
    <s v="Panel"/>
    <x v="3"/>
    <n v="3"/>
    <s v="N"/>
    <n v="11310"/>
    <n v="24"/>
    <n v="10.9"/>
    <n v="0.47199999999999998"/>
    <n v="23.1"/>
    <n v="660"/>
  </r>
  <r>
    <x v="1"/>
    <s v="c09242"/>
    <x v="4"/>
    <x v="13"/>
    <s v="Panel"/>
    <x v="3"/>
    <n v="3"/>
    <s v="N"/>
    <n v="11120"/>
    <n v="21.1"/>
    <n v="10.6"/>
    <n v="0.52700000000000002"/>
    <n v="20"/>
    <n v="1010"/>
  </r>
  <r>
    <x v="0"/>
    <s v="c09243"/>
    <x v="4"/>
    <x v="14"/>
    <s v="Panel"/>
    <x v="3"/>
    <n v="3"/>
    <s v="N"/>
    <n v="10970"/>
    <n v="22.5"/>
    <n v="10.199999999999999"/>
    <n v="0.48699999999999999"/>
    <n v="21"/>
    <n v="920"/>
  </r>
  <r>
    <x v="1"/>
    <s v="C09218"/>
    <x v="4"/>
    <x v="25"/>
    <s v="Panel"/>
    <x v="4"/>
    <n v="3"/>
    <s v="N"/>
    <n v="23900"/>
    <n v="24.1"/>
    <n v="23"/>
    <n v="0.99299999999999999"/>
    <n v="23.2"/>
    <n v="750"/>
  </r>
  <r>
    <x v="1"/>
    <s v="C09219"/>
    <x v="4"/>
    <x v="15"/>
    <s v="Panel"/>
    <x v="4"/>
    <n v="3"/>
    <s v="N"/>
    <n v="22400"/>
    <n v="26.8"/>
    <n v="20.399999999999999"/>
    <n v="0.83699999999999997"/>
    <n v="24.4"/>
    <n v="750"/>
  </r>
  <r>
    <x v="1"/>
    <s v="c09228"/>
    <x v="4"/>
    <x v="16"/>
    <s v="Panel"/>
    <x v="4"/>
    <n v="3"/>
    <s v="N"/>
    <n v="22600"/>
    <n v="26.2"/>
    <n v="21.1"/>
    <n v="0.86199999999999999"/>
    <n v="24.5"/>
    <n v="800"/>
  </r>
  <r>
    <x v="1"/>
    <s v="c09217"/>
    <x v="4"/>
    <x v="26"/>
    <s v="Panel"/>
    <x v="4"/>
    <n v="3"/>
    <s v="N"/>
    <n v="24400"/>
    <n v="23.4"/>
    <n v="24.3"/>
    <n v="1.044"/>
    <n v="23.3"/>
    <n v="790"/>
  </r>
  <r>
    <x v="1"/>
    <s v="c09215"/>
    <x v="4"/>
    <x v="17"/>
    <s v="Panel"/>
    <x v="4"/>
    <n v="3"/>
    <s v="N"/>
    <n v="21300"/>
    <n v="27.7"/>
    <n v="18.5"/>
    <n v="0.77"/>
    <n v="24.1"/>
    <n v="670"/>
  </r>
  <r>
    <x v="1"/>
    <s v="c09230"/>
    <x v="4"/>
    <x v="18"/>
    <s v="Panel"/>
    <x v="4"/>
    <n v="3"/>
    <s v="N"/>
    <n v="24400"/>
    <n v="23.7"/>
    <n v="24.5"/>
    <n v="1.03"/>
    <n v="23.8"/>
    <n v="950"/>
  </r>
  <r>
    <x v="0"/>
    <s v="c09231"/>
    <x v="4"/>
    <x v="27"/>
    <s v="Panel"/>
    <x v="4"/>
    <n v="3"/>
    <s v="N"/>
    <n v="23000"/>
    <n v="26.5"/>
    <n v="21.8"/>
    <n v="0.86699999999999999"/>
    <n v="25.2"/>
    <n v="850"/>
  </r>
  <r>
    <x v="1"/>
    <s v="c11182"/>
    <x v="4"/>
    <x v="22"/>
    <s v="Panel"/>
    <x v="5"/>
    <n v="3"/>
    <s v="N"/>
    <n v="25100"/>
    <n v="26.6"/>
    <n v="23.3"/>
    <n v="0.94199999999999995"/>
    <n v="24.8"/>
    <n v="790"/>
  </r>
  <r>
    <x v="1"/>
    <s v="c11184"/>
    <x v="4"/>
    <x v="23"/>
    <s v="Panel"/>
    <x v="5"/>
    <n v="3"/>
    <s v="N"/>
    <n v="28600"/>
    <n v="22.9"/>
    <n v="30.4"/>
    <n v="1.2470000000000001"/>
    <n v="24.3"/>
    <n v="930"/>
  </r>
  <r>
    <x v="1"/>
    <s v="c11183"/>
    <x v="4"/>
    <x v="24"/>
    <s v="Panel"/>
    <x v="5"/>
    <n v="3"/>
    <s v="N"/>
    <n v="26200"/>
    <n v="24.1"/>
    <n v="25.6"/>
    <n v="1.089"/>
    <n v="23.5"/>
    <n v="760"/>
  </r>
  <r>
    <x v="0"/>
    <s v="c15042"/>
    <x v="5"/>
    <x v="28"/>
    <s v="Basket"/>
    <x v="3"/>
    <n v="3"/>
    <s v="Y"/>
    <n v="9800"/>
    <n v="22.8"/>
    <n v="9.0500000000000007"/>
    <n v="0.43"/>
    <n v="21.1"/>
    <n v="1110"/>
  </r>
  <r>
    <x v="1"/>
    <s v="c16025"/>
    <x v="5"/>
    <x v="29"/>
    <s v="Panel"/>
    <x v="5"/>
    <n v="3"/>
    <s v="N"/>
    <n v="22900"/>
    <n v="26.3"/>
    <n v="20.32"/>
    <n v="0.871"/>
    <n v="23.3"/>
    <n v="890"/>
  </r>
  <r>
    <x v="1"/>
    <s v="c07286"/>
    <x v="6"/>
    <x v="30"/>
    <s v="Panel"/>
    <x v="3"/>
    <n v="3"/>
    <s v="N"/>
    <n v="11730"/>
    <n v="20.3"/>
    <n v="11.9"/>
    <n v="0.57699999999999996"/>
    <n v="20.6"/>
    <n v="1120"/>
  </r>
  <r>
    <x v="1"/>
    <s v="c14032"/>
    <x v="6"/>
    <x v="31"/>
    <s v="Panel"/>
    <x v="4"/>
    <n v="1"/>
    <s v="N"/>
    <n v="26700"/>
    <n v="20.7"/>
    <n v="29.9"/>
    <n v="1.2929999999999999"/>
    <n v="23.1"/>
    <n v="1030"/>
  </r>
  <r>
    <x v="0"/>
    <s v="c13219"/>
    <x v="6"/>
    <x v="32"/>
    <s v="Panel"/>
    <x v="4"/>
    <n v="1"/>
    <s v="N"/>
    <n v="22700"/>
    <n v="28.3"/>
    <n v="21.2"/>
    <n v="0.80100000000000005"/>
    <n v="26.4"/>
    <n v="800"/>
  </r>
  <r>
    <x v="1"/>
    <s v="c07284"/>
    <x v="6"/>
    <x v="33"/>
    <s v="Panel"/>
    <x v="4"/>
    <n v="1"/>
    <s v="N"/>
    <n v="23300"/>
    <n v="25.1"/>
    <n v="22.3"/>
    <n v="0.92700000000000005"/>
    <n v="24"/>
    <n v="930"/>
  </r>
  <r>
    <x v="0"/>
    <s v="c13218"/>
    <x v="6"/>
    <x v="34"/>
    <s v="Panel"/>
    <x v="4"/>
    <n v="1"/>
    <s v="N"/>
    <n v="22700"/>
    <n v="29.2"/>
    <n v="21.3"/>
    <n v="0.78"/>
    <n v="27.3"/>
    <n v="800"/>
  </r>
  <r>
    <x v="1"/>
    <s v="c14030"/>
    <x v="6"/>
    <x v="35"/>
    <s v="Panel"/>
    <x v="4"/>
    <n v="3"/>
    <s v="N"/>
    <n v="25000"/>
    <n v="22.4"/>
    <n v="26.3"/>
    <n v="1.1180000000000001"/>
    <n v="23.5"/>
    <n v="930"/>
  </r>
  <r>
    <x v="0"/>
    <s v="c13224"/>
    <x v="6"/>
    <x v="36"/>
    <s v="Panel"/>
    <x v="4"/>
    <n v="3"/>
    <s v="N"/>
    <n v="22700"/>
    <n v="28.9"/>
    <n v="21.1"/>
    <n v="0.78500000000000003"/>
    <n v="26.8"/>
    <n v="820"/>
  </r>
  <r>
    <x v="1"/>
    <s v="c14026"/>
    <x v="6"/>
    <x v="37"/>
    <s v="Panel"/>
    <x v="4"/>
    <n v="3"/>
    <s v="N"/>
    <n v="22900"/>
    <n v="24.5"/>
    <n v="22.1"/>
    <n v="0.93700000000000006"/>
    <n v="23.6"/>
    <n v="860"/>
  </r>
  <r>
    <x v="0"/>
    <s v="c07285"/>
    <x v="6"/>
    <x v="38"/>
    <s v="Panel"/>
    <x v="4"/>
    <n v="3"/>
    <s v="N"/>
    <n v="23200"/>
    <n v="27.6"/>
    <n v="22.2"/>
    <n v="0.84"/>
    <n v="26.4"/>
    <n v="1010"/>
  </r>
  <r>
    <x v="1"/>
    <s v="c15229"/>
    <x v="7"/>
    <x v="39"/>
    <s v="Panel"/>
    <x v="3"/>
    <n v="1"/>
    <s v="N"/>
    <n v="10000"/>
    <n v="21.4"/>
    <n v="8.7799999999999994"/>
    <n v="0.46800000000000003"/>
    <n v="18.8"/>
    <n v="680"/>
  </r>
  <r>
    <x v="1"/>
    <s v="c08010"/>
    <x v="7"/>
    <x v="40"/>
    <s v="Panel"/>
    <x v="3"/>
    <n v="1"/>
    <s v="N"/>
    <n v="10430"/>
    <n v="21"/>
    <n v="9.36"/>
    <n v="0.497"/>
    <n v="18.8"/>
    <n v="780"/>
  </r>
  <r>
    <x v="1"/>
    <s v="c15223"/>
    <x v="7"/>
    <x v="41"/>
    <s v="Panel"/>
    <x v="3"/>
    <n v="1"/>
    <s v="N"/>
    <n v="10740"/>
    <n v="20.9"/>
    <n v="10.1"/>
    <n v="0.51400000000000001"/>
    <n v="19.7"/>
    <n v="800"/>
  </r>
  <r>
    <x v="1"/>
    <s v="c16422"/>
    <x v="7"/>
    <x v="42"/>
    <s v="Panel"/>
    <x v="3"/>
    <n v="1"/>
    <s v="N"/>
    <n v="10520"/>
    <n v="21.5"/>
    <n v="9.7799999999999994"/>
    <n v="0.49"/>
    <n v="20"/>
    <n v="750"/>
  </r>
  <r>
    <x v="1"/>
    <s v="c09021"/>
    <x v="7"/>
    <x v="43"/>
    <s v="Box"/>
    <x v="3"/>
    <n v="3"/>
    <s v="Y"/>
    <n v="10320"/>
    <n v="21"/>
    <n v="9.68"/>
    <n v="0.49099999999999999"/>
    <n v="19.7"/>
    <n v="880"/>
  </r>
  <r>
    <x v="0"/>
    <s v="c15225"/>
    <x v="7"/>
    <x v="44"/>
    <s v="Panel"/>
    <x v="3"/>
    <n v="3"/>
    <s v="N"/>
    <n v="10540"/>
    <n v="23.5"/>
    <n v="9.64"/>
    <n v="0.44800000000000001"/>
    <n v="21.5"/>
    <n v="700"/>
  </r>
  <r>
    <x v="1"/>
    <s v="c15228"/>
    <x v="7"/>
    <x v="45"/>
    <s v="Panel"/>
    <x v="3"/>
    <n v="3"/>
    <s v="N"/>
    <n v="13170"/>
    <n v="17.2"/>
    <n v="15.1"/>
    <n v="0.76700000000000002"/>
    <n v="19.600000000000001"/>
    <n v="900"/>
  </r>
  <r>
    <x v="1"/>
    <s v="c08007"/>
    <x v="7"/>
    <x v="46"/>
    <s v="Panel"/>
    <x v="3"/>
    <n v="3"/>
    <s v="N"/>
    <n v="10420"/>
    <n v="21.8"/>
    <n v="9.2899999999999991"/>
    <n v="0.47799999999999998"/>
    <n v="19.399999999999999"/>
    <n v="820"/>
  </r>
  <r>
    <x v="0"/>
    <s v="c15224"/>
    <x v="7"/>
    <x v="47"/>
    <s v="Panel"/>
    <x v="3"/>
    <n v="3"/>
    <s v="N"/>
    <n v="10560"/>
    <n v="24.2"/>
    <n v="9.77"/>
    <n v="0.437"/>
    <n v="22.4"/>
    <n v="790"/>
  </r>
  <r>
    <x v="1"/>
    <s v="c16433"/>
    <x v="7"/>
    <x v="48"/>
    <s v="Box"/>
    <x v="3"/>
    <n v="3"/>
    <s v="Y"/>
    <n v="9810"/>
    <n v="21.8"/>
    <n v="8.42"/>
    <n v="0.44900000000000001"/>
    <n v="18.8"/>
    <n v="770"/>
  </r>
  <r>
    <x v="1"/>
    <s v="c14053"/>
    <x v="7"/>
    <x v="49"/>
    <s v="Panel"/>
    <x v="6"/>
    <n v="1"/>
    <s v="N"/>
    <n v="23800"/>
    <n v="21.7"/>
    <n v="25.7"/>
    <n v="1.097"/>
    <n v="23.4"/>
    <n v="1110"/>
  </r>
  <r>
    <x v="1"/>
    <s v="c14052"/>
    <x v="7"/>
    <x v="50"/>
    <s v="Panel"/>
    <x v="6"/>
    <n v="1"/>
    <s v="N"/>
    <n v="22700"/>
    <n v="23.9"/>
    <n v="23.5"/>
    <n v="0.95099999999999996"/>
    <n v="24.7"/>
    <n v="1090"/>
  </r>
  <r>
    <x v="1"/>
    <s v="c14050"/>
    <x v="7"/>
    <x v="51"/>
    <s v="Panel"/>
    <x v="6"/>
    <n v="1"/>
    <s v="N"/>
    <n v="23700"/>
    <n v="22.9"/>
    <n v="25.3"/>
    <n v="1.0349999999999999"/>
    <n v="24.4"/>
    <n v="1110"/>
  </r>
  <r>
    <x v="1"/>
    <s v="c14047"/>
    <x v="7"/>
    <x v="52"/>
    <s v="Panel"/>
    <x v="6"/>
    <n v="1"/>
    <s v="N"/>
    <n v="24200"/>
    <n v="21.1"/>
    <n v="26.4"/>
    <n v="1.1439999999999999"/>
    <n v="23.1"/>
    <n v="1070"/>
  </r>
  <r>
    <x v="0"/>
    <s v="c14041"/>
    <x v="7"/>
    <x v="53"/>
    <s v="Panel"/>
    <x v="6"/>
    <n v="3"/>
    <s v="N"/>
    <n v="23000"/>
    <n v="27.7"/>
    <n v="24.7"/>
    <n v="0.82799999999999996"/>
    <n v="29.8"/>
    <n v="1050"/>
  </r>
  <r>
    <x v="1"/>
    <s v="c14044"/>
    <x v="7"/>
    <x v="54"/>
    <s v="Panel"/>
    <x v="6"/>
    <n v="3"/>
    <s v="N"/>
    <n v="24100"/>
    <n v="21.3"/>
    <n v="26.8"/>
    <n v="1.1299999999999999"/>
    <n v="23.7"/>
    <n v="1140"/>
  </r>
  <r>
    <x v="1"/>
    <s v="c14046"/>
    <x v="7"/>
    <x v="55"/>
    <s v="Panel"/>
    <x v="6"/>
    <n v="3"/>
    <s v="N"/>
    <n v="24400"/>
    <n v="20.7"/>
    <n v="27.3"/>
    <n v="1.179"/>
    <n v="23.2"/>
    <n v="1050"/>
  </r>
  <r>
    <x v="1"/>
    <s v="c16417"/>
    <x v="7"/>
    <x v="56"/>
    <s v="Panel"/>
    <x v="6"/>
    <n v="3"/>
    <s v="N"/>
    <n v="23300"/>
    <n v="22.6"/>
    <n v="24.7"/>
    <n v="1.0309999999999999"/>
    <n v="24"/>
    <n v="1060"/>
  </r>
  <r>
    <x v="1"/>
    <s v="c15244"/>
    <x v="7"/>
    <x v="57"/>
    <s v="Panel"/>
    <x v="5"/>
    <n v="1"/>
    <s v="N"/>
    <n v="29600"/>
    <n v="21.1"/>
    <n v="32.5"/>
    <n v="1.405"/>
    <n v="23.1"/>
    <n v="1160"/>
  </r>
  <r>
    <x v="1"/>
    <s v="c16241"/>
    <x v="7"/>
    <x v="58"/>
    <s v="Panel"/>
    <x v="5"/>
    <n v="1"/>
    <s v="N"/>
    <n v="24400"/>
    <n v="25.1"/>
    <n v="22.4"/>
    <n v="0.97299999999999998"/>
    <n v="23.1"/>
    <n v="930"/>
  </r>
  <r>
    <x v="1"/>
    <s v="c14067"/>
    <x v="7"/>
    <x v="59"/>
    <s v="Panel"/>
    <x v="5"/>
    <n v="3"/>
    <s v="N"/>
    <n v="30600"/>
    <n v="21"/>
    <n v="35.700000000000003"/>
    <n v="1.4550000000000001"/>
    <n v="24.5"/>
    <n v="1210"/>
  </r>
  <r>
    <x v="1"/>
    <s v="c14271"/>
    <x v="7"/>
    <x v="60"/>
    <s v="Panel"/>
    <x v="5"/>
    <n v="3"/>
    <s v="N"/>
    <n v="28000"/>
    <n v="22.4"/>
    <n v="29.2"/>
    <n v="1.2470000000000001"/>
    <n v="23.4"/>
    <n v="1100"/>
  </r>
  <r>
    <x v="1"/>
    <s v="c14279"/>
    <x v="7"/>
    <x v="61"/>
    <s v="Panel"/>
    <x v="5"/>
    <n v="3"/>
    <s v="N"/>
    <n v="28000"/>
    <n v="23"/>
    <n v="29.3"/>
    <n v="1.214"/>
    <n v="24.1"/>
    <n v="1040"/>
  </r>
  <r>
    <x v="0"/>
    <s v="c14068"/>
    <x v="7"/>
    <x v="62"/>
    <s v="Panel"/>
    <x v="5"/>
    <n v="3"/>
    <s v="N"/>
    <n v="30600"/>
    <n v="21.4"/>
    <n v="35.799999999999997"/>
    <n v="1.4319999999999999"/>
    <n v="25"/>
    <n v="1210"/>
  </r>
  <r>
    <x v="1"/>
    <s v="c14275"/>
    <x v="7"/>
    <x v="63"/>
    <s v="Panel"/>
    <x v="5"/>
    <n v="3"/>
    <s v="N"/>
    <n v="29000"/>
    <n v="22"/>
    <n v="31.4"/>
    <n v="1.319"/>
    <n v="23.8"/>
    <n v="1040"/>
  </r>
  <r>
    <x v="0"/>
    <s v="c05271"/>
    <x v="8"/>
    <x v="64"/>
    <s v="Panel"/>
    <x v="3"/>
    <n v="1"/>
    <s v="N"/>
    <n v="11970"/>
    <n v="20.2"/>
    <n v="12.5"/>
    <n v="0.59199999999999997"/>
    <n v="21.2"/>
    <n v="1160"/>
  </r>
  <r>
    <x v="1"/>
    <s v="c05276"/>
    <x v="8"/>
    <x v="65"/>
    <s v="Box"/>
    <x v="3"/>
    <n v="1"/>
    <s v="N"/>
    <n v="11170"/>
    <n v="19.7"/>
    <n v="10.9"/>
    <n v="0.56599999999999995"/>
    <n v="19.2"/>
    <n v="980"/>
  </r>
  <r>
    <x v="1"/>
    <s v="c08061"/>
    <x v="8"/>
    <x v="66"/>
    <s v="Panel"/>
    <x v="3"/>
    <n v="1"/>
    <s v="N"/>
    <n v="11520"/>
    <n v="20"/>
    <n v="11.7"/>
    <n v="0.57599999999999996"/>
    <n v="20.399999999999999"/>
    <n v="1160"/>
  </r>
  <r>
    <x v="1"/>
    <s v="c12033"/>
    <x v="8"/>
    <x v="67"/>
    <s v="Box"/>
    <x v="3"/>
    <n v="1"/>
    <s v="N"/>
    <n v="14410"/>
    <n v="14.6"/>
    <n v="18.5"/>
    <n v="0.98399999999999999"/>
    <n v="18.8"/>
    <n v="1140"/>
  </r>
  <r>
    <x v="1"/>
    <s v="c12027"/>
    <x v="8"/>
    <x v="68"/>
    <s v="Box"/>
    <x v="3"/>
    <n v="1"/>
    <s v="N"/>
    <n v="11850"/>
    <n v="19.100000000000001"/>
    <n v="12.6"/>
    <n v="0.61899999999999999"/>
    <n v="20.3"/>
    <n v="980"/>
  </r>
  <r>
    <x v="1"/>
    <s v="c05268"/>
    <x v="8"/>
    <x v="69"/>
    <s v="Panel"/>
    <x v="0"/>
    <n v="1"/>
    <s v="N"/>
    <n v="24200"/>
    <n v="21.2"/>
    <n v="27.9"/>
    <n v="1.1419999999999999"/>
    <n v="24.5"/>
    <n v="1220"/>
  </r>
  <r>
    <x v="1"/>
    <s v="c05266"/>
    <x v="8"/>
    <x v="70"/>
    <s v="Panel"/>
    <x v="0"/>
    <n v="1"/>
    <s v="N"/>
    <n v="24900"/>
    <n v="20.8"/>
    <n v="29.7"/>
    <n v="1.1990000000000001"/>
    <n v="24.7"/>
    <n v="1260"/>
  </r>
  <r>
    <x v="1"/>
    <s v="c05267"/>
    <x v="8"/>
    <x v="71"/>
    <s v="Panel"/>
    <x v="0"/>
    <n v="1"/>
    <s v="N"/>
    <n v="23700"/>
    <n v="21.5"/>
    <n v="26.9"/>
    <n v="1.1040000000000001"/>
    <n v="24.3"/>
    <n v="1170"/>
  </r>
  <r>
    <x v="1"/>
    <s v="c05259"/>
    <x v="8"/>
    <x v="72"/>
    <s v="Panel"/>
    <x v="7"/>
    <n v="1"/>
    <s v="N"/>
    <n v="25900"/>
    <n v="21.2"/>
    <n v="28.8"/>
    <n v="1.22"/>
    <n v="23.6"/>
    <n v="1140"/>
  </r>
  <r>
    <x v="1"/>
    <s v="c08065"/>
    <x v="9"/>
    <x v="73"/>
    <s v="Panel"/>
    <x v="3"/>
    <n v="3"/>
    <s v="N"/>
    <n v="11870"/>
    <n v="19.399999999999999"/>
    <n v="12.6"/>
    <n v="0.61299999999999999"/>
    <n v="20.6"/>
    <n v="1150"/>
  </r>
  <r>
    <x v="0"/>
    <s v="c08062"/>
    <x v="9"/>
    <x v="74"/>
    <s v="Panel"/>
    <x v="3"/>
    <n v="3"/>
    <s v="N"/>
    <n v="11450"/>
    <n v="21.2"/>
    <n v="11.6"/>
    <n v="0.53900000000000003"/>
    <n v="21.6"/>
    <n v="1160"/>
  </r>
  <r>
    <x v="1"/>
    <s v="c08064"/>
    <x v="9"/>
    <x v="75"/>
    <s v="Panel"/>
    <x v="3"/>
    <n v="3"/>
    <s v="N"/>
    <n v="10610"/>
    <n v="21"/>
    <n v="10.1"/>
    <n v="0.505"/>
    <n v="20"/>
    <n v="1080"/>
  </r>
  <r>
    <x v="0"/>
    <s v="c05264"/>
    <x v="9"/>
    <x v="76"/>
    <s v="Panel"/>
    <x v="0"/>
    <n v="3"/>
    <s v="N"/>
    <n v="24700"/>
    <n v="21.5"/>
    <n v="29.2"/>
    <n v="1.151"/>
    <n v="25.4"/>
    <n v="1270"/>
  </r>
  <r>
    <x v="0"/>
    <s v="c08068"/>
    <x v="9"/>
    <x v="77"/>
    <s v="Panel"/>
    <x v="0"/>
    <n v="3"/>
    <s v="N"/>
    <n v="23500"/>
    <n v="21.2"/>
    <n v="27.9"/>
    <n v="1.109"/>
    <n v="25.2"/>
    <n v="1310"/>
  </r>
  <r>
    <x v="1"/>
    <s v="c05262"/>
    <x v="9"/>
    <x v="78"/>
    <s v="Panel"/>
    <x v="7"/>
    <n v="3"/>
    <s v="N"/>
    <n v="28000"/>
    <n v="19.399999999999999"/>
    <n v="33.6"/>
    <n v="1.4410000000000001"/>
    <n v="23.3"/>
    <n v="1200"/>
  </r>
  <r>
    <x v="1"/>
    <s v="c05260"/>
    <x v="9"/>
    <x v="79"/>
    <s v="Panel"/>
    <x v="7"/>
    <n v="3"/>
    <s v="N"/>
    <n v="25900"/>
    <n v="21.1"/>
    <n v="28.9"/>
    <n v="1.228"/>
    <n v="23.5"/>
    <n v="1150"/>
  </r>
  <r>
    <x v="0"/>
    <s v="c13236"/>
    <x v="9"/>
    <x v="80"/>
    <s v="Panel"/>
    <x v="7"/>
    <n v="3"/>
    <s v="N"/>
    <n v="25800"/>
    <n v="25.6"/>
    <n v="29"/>
    <n v="1.0069999999999999"/>
    <n v="28.8"/>
    <n v="960"/>
  </r>
  <r>
    <x v="0"/>
    <s v="c13238"/>
    <x v="9"/>
    <x v="81"/>
    <s v="Panel"/>
    <x v="7"/>
    <n v="3"/>
    <s v="N"/>
    <n v="27900"/>
    <n v="22.1"/>
    <n v="33.9"/>
    <n v="1.2629999999999999"/>
    <n v="26.9"/>
    <n v="1020"/>
  </r>
  <r>
    <x v="0"/>
    <s v="c12407"/>
    <x v="10"/>
    <x v="82"/>
    <s v="Panel"/>
    <x v="4"/>
    <n v="1"/>
    <s v="N"/>
    <n v="25700"/>
    <n v="24.5"/>
    <n v="27"/>
    <n v="1.048"/>
    <n v="25.7"/>
    <n v="1170"/>
  </r>
  <r>
    <x v="1"/>
    <s v="c12398"/>
    <x v="10"/>
    <x v="83"/>
    <s v="Panel"/>
    <x v="1"/>
    <n v="1"/>
    <s v="N"/>
    <n v="25900"/>
    <n v="23.5"/>
    <n v="26.1"/>
    <n v="1.1020000000000001"/>
    <n v="23.7"/>
    <n v="950"/>
  </r>
  <r>
    <x v="0"/>
    <s v="c12397"/>
    <x v="10"/>
    <x v="84"/>
    <s v="Panel"/>
    <x v="1"/>
    <n v="1"/>
    <s v="N"/>
    <n v="26100"/>
    <n v="25.9"/>
    <n v="26"/>
    <n v="1.006"/>
    <n v="25.8"/>
    <n v="1010"/>
  </r>
  <r>
    <x v="1"/>
    <s v="c12418"/>
    <x v="11"/>
    <x v="85"/>
    <s v="Panel"/>
    <x v="4"/>
    <n v="3"/>
    <s v="N"/>
    <n v="24700"/>
    <n v="23.2"/>
    <n v="24.8"/>
    <n v="1.0629999999999999"/>
    <n v="23.4"/>
    <n v="1040"/>
  </r>
  <r>
    <x v="0"/>
    <s v="c12404"/>
    <x v="11"/>
    <x v="86"/>
    <s v="Panel"/>
    <x v="4"/>
    <n v="3"/>
    <s v="N"/>
    <n v="25900"/>
    <n v="25.3"/>
    <n v="27.1"/>
    <n v="1.0249999999999999"/>
    <n v="26.5"/>
    <n v="1190"/>
  </r>
  <r>
    <x v="1"/>
    <s v="c12400"/>
    <x v="11"/>
    <x v="87"/>
    <s v="Panel"/>
    <x v="1"/>
    <n v="3"/>
    <s v="N"/>
    <n v="25900"/>
    <n v="24.2"/>
    <n v="26"/>
    <n v="1.07"/>
    <n v="24.3"/>
    <n v="960"/>
  </r>
  <r>
    <x v="0"/>
    <s v="c12401"/>
    <x v="11"/>
    <x v="88"/>
    <s v="Panel"/>
    <x v="1"/>
    <n v="3"/>
    <s v="N"/>
    <n v="26000"/>
    <n v="26.8"/>
    <n v="25.6"/>
    <n v="0.97"/>
    <n v="26.4"/>
    <n v="970"/>
  </r>
  <r>
    <x v="1"/>
    <s v="c14305"/>
    <x v="12"/>
    <x v="89"/>
    <s v="Panel"/>
    <x v="3"/>
    <n v="1"/>
    <s v="N"/>
    <n v="12240"/>
    <n v="17.5"/>
    <n v="13.1"/>
    <n v="0.7"/>
    <n v="18.7"/>
    <n v="1060"/>
  </r>
  <r>
    <x v="1"/>
    <s v="c08051"/>
    <x v="12"/>
    <x v="90"/>
    <s v="Panel"/>
    <x v="3"/>
    <n v="1"/>
    <s v="N"/>
    <n v="10080"/>
    <n v="21"/>
    <n v="9.19"/>
    <n v="0.48"/>
    <n v="19.100000000000001"/>
    <n v="920"/>
  </r>
  <r>
    <x v="0"/>
    <s v="c14306"/>
    <x v="12"/>
    <x v="91"/>
    <s v="Panel"/>
    <x v="3"/>
    <n v="1"/>
    <s v="N"/>
    <n v="11030"/>
    <n v="22"/>
    <n v="10.6"/>
    <n v="0.502"/>
    <n v="21.2"/>
    <n v="900"/>
  </r>
  <r>
    <x v="1"/>
    <s v="c08047"/>
    <x v="12"/>
    <x v="92"/>
    <s v="Panel"/>
    <x v="0"/>
    <n v="1"/>
    <s v="N"/>
    <n v="22700"/>
    <n v="20.399999999999999"/>
    <n v="25.8"/>
    <n v="1.115"/>
    <n v="23.2"/>
    <n v="1180"/>
  </r>
  <r>
    <x v="0"/>
    <s v="c11002"/>
    <x v="12"/>
    <x v="93"/>
    <s v="Panel"/>
    <x v="4"/>
    <n v="1"/>
    <s v="N"/>
    <n v="23700"/>
    <n v="26.6"/>
    <n v="23.9"/>
    <n v="0.89100000000000001"/>
    <n v="26.8"/>
    <n v="1010"/>
  </r>
  <r>
    <x v="1"/>
    <s v="c14298"/>
    <x v="12"/>
    <x v="94"/>
    <s v="Panel"/>
    <x v="4"/>
    <n v="1"/>
    <s v="N"/>
    <n v="26000"/>
    <n v="21.5"/>
    <n v="28"/>
    <n v="1.2090000000000001"/>
    <n v="23.1"/>
    <n v="1110"/>
  </r>
  <r>
    <x v="1"/>
    <s v="c16074"/>
    <x v="12"/>
    <x v="95"/>
    <s v="Panel"/>
    <x v="4"/>
    <n v="1"/>
    <s v="N"/>
    <n v="23200"/>
    <n v="24"/>
    <n v="22.3"/>
    <n v="0.96699999999999997"/>
    <n v="23.1"/>
    <n v="1030"/>
  </r>
  <r>
    <x v="0"/>
    <s v="c11003"/>
    <x v="12"/>
    <x v="96"/>
    <s v="Panel"/>
    <x v="4"/>
    <n v="1"/>
    <s v="N"/>
    <n v="22700"/>
    <n v="26.8"/>
    <n v="21.8"/>
    <n v="0.84699999999999998"/>
    <n v="25.7"/>
    <n v="940"/>
  </r>
  <r>
    <x v="1"/>
    <s v="c08042"/>
    <x v="12"/>
    <x v="97"/>
    <s v="Panel"/>
    <x v="4"/>
    <n v="1"/>
    <s v="N"/>
    <n v="23700"/>
    <n v="24.4"/>
    <n v="24.3"/>
    <n v="0.97"/>
    <n v="25"/>
    <n v="1140"/>
  </r>
  <r>
    <x v="0"/>
    <s v="c08041"/>
    <x v="12"/>
    <x v="98"/>
    <s v="Panel"/>
    <x v="4"/>
    <n v="1"/>
    <s v="N"/>
    <n v="23700"/>
    <n v="25.2"/>
    <n v="24.3"/>
    <n v="0.94099999999999995"/>
    <n v="25.9"/>
    <n v="1130"/>
  </r>
  <r>
    <x v="0"/>
    <s v="c12382"/>
    <x v="12"/>
    <x v="99"/>
    <s v="Panel"/>
    <x v="1"/>
    <n v="1"/>
    <s v="N"/>
    <n v="24300"/>
    <n v="29.1"/>
    <n v="22.8"/>
    <n v="0.83599999999999997"/>
    <n v="27.3"/>
    <n v="920"/>
  </r>
  <r>
    <x v="1"/>
    <s v="c14010"/>
    <x v="12"/>
    <x v="100"/>
    <s v="Panel"/>
    <x v="1"/>
    <n v="1"/>
    <s v="N"/>
    <n v="29800"/>
    <n v="19.600000000000001"/>
    <n v="35.6"/>
    <n v="1.518"/>
    <n v="23.5"/>
    <n v="1230"/>
  </r>
  <r>
    <x v="0"/>
    <s v="c12383"/>
    <x v="12"/>
    <x v="101"/>
    <s v="Panel"/>
    <x v="1"/>
    <n v="1"/>
    <s v="N"/>
    <n v="24900"/>
    <n v="30.9"/>
    <n v="23.8"/>
    <n v="0.80500000000000005"/>
    <n v="29.6"/>
    <n v="800"/>
  </r>
  <r>
    <x v="1"/>
    <s v="c14009"/>
    <x v="12"/>
    <x v="102"/>
    <s v="Panel"/>
    <x v="1"/>
    <n v="1"/>
    <s v="N"/>
    <n v="30000"/>
    <n v="19.899999999999999"/>
    <n v="36"/>
    <n v="1.5129999999999999"/>
    <n v="23.8"/>
    <n v="1140"/>
  </r>
  <r>
    <x v="1"/>
    <s v="c12378"/>
    <x v="12"/>
    <x v="103"/>
    <s v="Panel"/>
    <x v="1"/>
    <n v="1"/>
    <s v="N"/>
    <n v="29800"/>
    <n v="21.5"/>
    <n v="33.9"/>
    <n v="1.3859999999999999"/>
    <n v="24.5"/>
    <n v="930"/>
  </r>
  <r>
    <x v="1"/>
    <s v="c08052"/>
    <x v="13"/>
    <x v="104"/>
    <s v="Panel"/>
    <x v="3"/>
    <n v="3"/>
    <s v="N"/>
    <n v="9810"/>
    <n v="22.8"/>
    <n v="8.7100000000000009"/>
    <n v="0.43"/>
    <n v="20.3"/>
    <n v="910"/>
  </r>
  <r>
    <x v="0"/>
    <s v="c15067"/>
    <x v="13"/>
    <x v="105"/>
    <s v="Panel"/>
    <x v="3"/>
    <n v="3"/>
    <s v="N"/>
    <n v="9160"/>
    <n v="25.5"/>
    <n v="7.66"/>
    <n v="0.35899999999999999"/>
    <n v="21.3"/>
    <n v="940"/>
  </r>
  <r>
    <x v="1"/>
    <s v="c15065"/>
    <x v="13"/>
    <x v="106"/>
    <s v="Panel"/>
    <x v="3"/>
    <n v="3"/>
    <s v="N"/>
    <n v="10460"/>
    <n v="20.7"/>
    <n v="9.99"/>
    <n v="0.505"/>
    <n v="19.8"/>
    <n v="950"/>
  </r>
  <r>
    <x v="0"/>
    <s v="c15068"/>
    <x v="13"/>
    <x v="107"/>
    <s v="Panel"/>
    <x v="0"/>
    <n v="3"/>
    <s v="N"/>
    <n v="18900"/>
    <n v="26.7"/>
    <n v="18.3"/>
    <n v="0.70699999999999996"/>
    <n v="25.9"/>
    <n v="1070"/>
  </r>
  <r>
    <x v="0"/>
    <s v="c15069"/>
    <x v="13"/>
    <x v="108"/>
    <s v="Panel"/>
    <x v="0"/>
    <n v="3"/>
    <s v="N"/>
    <n v="20000"/>
    <n v="25.4"/>
    <n v="20.5"/>
    <n v="0.78700000000000003"/>
    <n v="26"/>
    <n v="1010"/>
  </r>
  <r>
    <x v="1"/>
    <s v="c11006"/>
    <x v="13"/>
    <x v="109"/>
    <s v="Panel"/>
    <x v="4"/>
    <n v="3"/>
    <s v="N"/>
    <n v="26800"/>
    <n v="21.5"/>
    <n v="30.6"/>
    <n v="1.2450000000000001"/>
    <n v="24.6"/>
    <n v="1140"/>
  </r>
  <r>
    <x v="1"/>
    <s v="c14015"/>
    <x v="13"/>
    <x v="110"/>
    <s v="Panel"/>
    <x v="4"/>
    <n v="3"/>
    <s v="N"/>
    <n v="23900"/>
    <n v="23.4"/>
    <n v="24.3"/>
    <n v="1.0189999999999999"/>
    <n v="23.9"/>
    <n v="960"/>
  </r>
  <r>
    <x v="0"/>
    <s v="c15070"/>
    <x v="13"/>
    <x v="111"/>
    <s v="Panel"/>
    <x v="4"/>
    <n v="3"/>
    <s v="N"/>
    <n v="24700"/>
    <n v="23.8"/>
    <n v="26.2"/>
    <n v="1.0389999999999999"/>
    <n v="25.2"/>
    <n v="1150"/>
  </r>
  <r>
    <x v="1"/>
    <s v="c16073"/>
    <x v="13"/>
    <x v="112"/>
    <s v="Panel"/>
    <x v="4"/>
    <n v="3"/>
    <s v="N"/>
    <n v="24900"/>
    <n v="23.5"/>
    <n v="25.7"/>
    <n v="1.06"/>
    <n v="24.2"/>
    <n v="1040"/>
  </r>
  <r>
    <x v="1"/>
    <s v="c14292"/>
    <x v="13"/>
    <x v="113"/>
    <s v="Panel"/>
    <x v="4"/>
    <n v="3"/>
    <s v="N"/>
    <n v="22400"/>
    <n v="24.9"/>
    <n v="21.2"/>
    <n v="0.9"/>
    <n v="23.5"/>
    <n v="900"/>
  </r>
  <r>
    <x v="1"/>
    <s v="c14303"/>
    <x v="13"/>
    <x v="114"/>
    <s v="Panel"/>
    <x v="4"/>
    <n v="3"/>
    <s v="N"/>
    <n v="24200"/>
    <n v="23.4"/>
    <n v="24.7"/>
    <n v="1.0349999999999999"/>
    <n v="23.9"/>
    <n v="1090"/>
  </r>
  <r>
    <x v="0"/>
    <s v="c08043"/>
    <x v="13"/>
    <x v="115"/>
    <s v="Panel"/>
    <x v="4"/>
    <n v="3"/>
    <s v="N"/>
    <n v="24100"/>
    <n v="24.5"/>
    <n v="25"/>
    <n v="0.98499999999999999"/>
    <n v="25.3"/>
    <n v="1150"/>
  </r>
  <r>
    <x v="1"/>
    <s v="c15072"/>
    <x v="13"/>
    <x v="116"/>
    <s v="Panel"/>
    <x v="4"/>
    <n v="3"/>
    <s v="N"/>
    <n v="23800"/>
    <n v="22.9"/>
    <n v="24.7"/>
    <n v="1.0389999999999999"/>
    <n v="23.8"/>
    <n v="1090"/>
  </r>
  <r>
    <x v="1"/>
    <s v="c14017"/>
    <x v="13"/>
    <x v="117"/>
    <s v="Panel"/>
    <x v="4"/>
    <n v="3"/>
    <s v="N"/>
    <n v="23900"/>
    <n v="23.4"/>
    <n v="25"/>
    <n v="1.0209999999999999"/>
    <n v="24.5"/>
    <n v="1050"/>
  </r>
  <r>
    <x v="0"/>
    <s v="c08044"/>
    <x v="13"/>
    <x v="118"/>
    <s v="Panel"/>
    <x v="4"/>
    <n v="3"/>
    <s v="N"/>
    <n v="24000"/>
    <n v="25.1"/>
    <n v="24.5"/>
    <n v="0.95599999999999996"/>
    <n v="25.6"/>
    <n v="1080"/>
  </r>
  <r>
    <x v="1"/>
    <s v="c14290"/>
    <x v="13"/>
    <x v="119"/>
    <s v="Panel"/>
    <x v="1"/>
    <n v="3"/>
    <s v="N"/>
    <n v="30400"/>
    <n v="20.9"/>
    <n v="35"/>
    <n v="1.458"/>
    <n v="24"/>
    <n v="1110"/>
  </r>
  <r>
    <x v="0"/>
    <s v="c14007"/>
    <x v="13"/>
    <x v="120"/>
    <s v="Panel"/>
    <x v="1"/>
    <n v="3"/>
    <s v="N"/>
    <n v="26500"/>
    <n v="25.3"/>
    <n v="28"/>
    <n v="1.046"/>
    <n v="26.7"/>
    <n v="1010"/>
  </r>
  <r>
    <x v="0"/>
    <s v="c12385"/>
    <x v="13"/>
    <x v="121"/>
    <s v="Panel"/>
    <x v="1"/>
    <n v="3"/>
    <s v="N"/>
    <n v="25900"/>
    <n v="27.4"/>
    <n v="25.7"/>
    <n v="0.94399999999999995"/>
    <n v="27.2"/>
    <n v="920"/>
  </r>
  <r>
    <x v="1"/>
    <s v="c12389"/>
    <x v="13"/>
    <x v="122"/>
    <s v="Panel"/>
    <x v="1"/>
    <n v="3"/>
    <s v="N"/>
    <n v="32100"/>
    <n v="18.8"/>
    <n v="39.5"/>
    <n v="1.7070000000000001"/>
    <n v="23.1"/>
    <n v="1150"/>
  </r>
  <r>
    <x v="0"/>
    <s v="c14008"/>
    <x v="13"/>
    <x v="123"/>
    <s v="Panel"/>
    <x v="1"/>
    <n v="3"/>
    <s v="N"/>
    <n v="26200"/>
    <n v="25.2"/>
    <n v="27.4"/>
    <n v="1.04"/>
    <n v="26.3"/>
    <n v="1010"/>
  </r>
  <r>
    <x v="0"/>
    <s v="c12384"/>
    <x v="13"/>
    <x v="124"/>
    <s v="Panel"/>
    <x v="1"/>
    <n v="3"/>
    <s v="N"/>
    <n v="26000"/>
    <n v="26.9"/>
    <n v="25.9"/>
    <n v="0.96599999999999997"/>
    <n v="26.8"/>
    <n v="880"/>
  </r>
  <r>
    <x v="1"/>
    <s v="c12388"/>
    <x v="13"/>
    <x v="125"/>
    <s v="Panel"/>
    <x v="1"/>
    <n v="3"/>
    <s v="N"/>
    <n v="31700"/>
    <n v="19.3"/>
    <n v="38.5"/>
    <n v="1.639"/>
    <n v="23.5"/>
    <n v="1010"/>
  </r>
  <r>
    <x v="1"/>
    <s v="c09040"/>
    <x v="14"/>
    <x v="6"/>
    <s v="Box"/>
    <x v="3"/>
    <n v="3"/>
    <s v="N"/>
    <n v="12140"/>
    <n v="19"/>
    <n v="13.1"/>
    <n v="0.64"/>
    <n v="20.5"/>
    <n v="1120"/>
  </r>
  <r>
    <x v="1"/>
    <s v="c16045"/>
    <x v="14"/>
    <x v="126"/>
    <s v="Panel"/>
    <x v="4"/>
    <n v="1"/>
    <s v="N"/>
    <n v="22200"/>
    <n v="24.4"/>
    <n v="21.3"/>
    <n v="0.91200000000000003"/>
    <n v="23.4"/>
    <n v="850"/>
  </r>
  <r>
    <x v="1"/>
    <s v="c14321"/>
    <x v="14"/>
    <x v="127"/>
    <s v="Panel"/>
    <x v="4"/>
    <n v="3"/>
    <s v="N"/>
    <n v="21000"/>
    <n v="26.9"/>
    <n v="18.3"/>
    <n v="0.77900000000000003"/>
    <n v="23.5"/>
    <n v="640"/>
  </r>
  <r>
    <x v="1"/>
    <s v="c15257"/>
    <x v="14"/>
    <x v="128"/>
    <s v="Panel"/>
    <x v="4"/>
    <n v="3"/>
    <s v="N"/>
    <n v="21400"/>
    <n v="27.3"/>
    <n v="18.89"/>
    <n v="0.78300000000000003"/>
    <n v="24.1"/>
    <n v="690"/>
  </r>
  <r>
    <x v="1"/>
    <s v="c16046"/>
    <x v="14"/>
    <x v="129"/>
    <s v="Panel"/>
    <x v="4"/>
    <n v="3"/>
    <s v="N"/>
    <n v="22600"/>
    <n v="24.6"/>
    <n v="21.9"/>
    <n v="0.91800000000000004"/>
    <n v="23.9"/>
    <n v="870"/>
  </r>
  <r>
    <x v="1"/>
    <s v="c16051"/>
    <x v="14"/>
    <x v="5"/>
    <s v="Panel"/>
    <x v="2"/>
    <n v="1"/>
    <s v="N"/>
    <n v="20500"/>
    <n v="26.5"/>
    <n v="18"/>
    <n v="0.77100000000000002"/>
    <n v="23.4"/>
    <n v="760"/>
  </r>
  <r>
    <x v="1"/>
    <s v="c16049"/>
    <x v="14"/>
    <x v="7"/>
    <s v="Panel"/>
    <x v="2"/>
    <n v="3"/>
    <s v="N"/>
    <n v="21900"/>
    <n v="25"/>
    <n v="20.6"/>
    <n v="0.877"/>
    <n v="23.5"/>
    <n v="860"/>
  </r>
  <r>
    <x v="0"/>
    <s v="c16403"/>
    <x v="15"/>
    <x v="130"/>
    <s v="Tube"/>
    <x v="3"/>
    <n v="3"/>
    <s v="N"/>
    <n v="9900"/>
    <n v="30.3"/>
    <n v="8.74"/>
    <n v="0.32700000000000001"/>
    <n v="26.7"/>
    <n v="930"/>
  </r>
  <r>
    <x v="1"/>
    <s v="c16036"/>
    <x v="15"/>
    <x v="131"/>
    <s v="Panel"/>
    <x v="6"/>
    <n v="1"/>
    <s v="N"/>
    <n v="22900"/>
    <n v="22.2"/>
    <n v="24.5"/>
    <n v="1.034"/>
    <n v="23.7"/>
    <n v="1090"/>
  </r>
  <r>
    <x v="1"/>
    <s v="c16035"/>
    <x v="15"/>
    <x v="132"/>
    <s v="Panel"/>
    <x v="6"/>
    <n v="3"/>
    <s v="N"/>
    <n v="22700"/>
    <n v="22.6"/>
    <n v="24.2"/>
    <n v="1.006"/>
    <n v="24.1"/>
    <n v="1150"/>
  </r>
  <r>
    <x v="1"/>
    <s v="c16038"/>
    <x v="15"/>
    <x v="133"/>
    <s v="Panel"/>
    <x v="5"/>
    <n v="1"/>
    <s v="N"/>
    <n v="27400"/>
    <n v="22.5"/>
    <n v="29.1"/>
    <n v="1.2150000000000001"/>
    <n v="23.9"/>
    <n v="1020"/>
  </r>
  <r>
    <x v="1"/>
    <s v="c16025"/>
    <x v="15"/>
    <x v="134"/>
    <s v="Panel"/>
    <x v="5"/>
    <n v="3"/>
    <s v="N"/>
    <n v="22900"/>
    <n v="26.3"/>
    <n v="20.3"/>
    <n v="0.871"/>
    <n v="23.3"/>
    <n v="890"/>
  </r>
  <r>
    <x v="0"/>
    <s v="c16408"/>
    <x v="15"/>
    <x v="135"/>
    <s v="Panel"/>
    <x v="5"/>
    <n v="3"/>
    <s v="N"/>
    <n v="24000"/>
    <n v="27.8"/>
    <n v="21.6"/>
    <n v="0.86399999999999999"/>
    <n v="25"/>
    <n v="730"/>
  </r>
  <r>
    <x v="1"/>
    <s v="c16413"/>
    <x v="15"/>
    <x v="136"/>
    <s v="Panel"/>
    <x v="5"/>
    <n v="3"/>
    <s v="N"/>
    <n v="30200"/>
    <n v="20.399999999999999"/>
    <n v="34.200000000000003"/>
    <n v="1.482"/>
    <n v="23.1"/>
    <n v="1110"/>
  </r>
  <r>
    <x v="0"/>
    <s v="c16039"/>
    <x v="15"/>
    <x v="137"/>
    <s v="Panel"/>
    <x v="5"/>
    <n v="3"/>
    <s v="N"/>
    <n v="26800"/>
    <n v="24.1"/>
    <n v="27.9"/>
    <n v="1.1120000000000001"/>
    <n v="25.1"/>
    <n v="1050"/>
  </r>
  <r>
    <x v="1"/>
    <s v="33417-AC7"/>
    <x v="15"/>
    <x v="138"/>
    <s v="VHV"/>
    <x v="8"/>
    <n v="3"/>
    <s v="N"/>
    <n v="48519"/>
    <n v="23.03"/>
    <n v="51.75"/>
    <n v="2.1059999999999999"/>
    <n v="24.57"/>
    <m/>
  </r>
  <r>
    <x v="1"/>
    <s v="33416-AC3"/>
    <x v="15"/>
    <x v="139"/>
    <s v="Panel"/>
    <x v="8"/>
    <n v="3"/>
    <s v="N"/>
    <n v="43592"/>
    <n v="23.86"/>
    <n v="43.2"/>
    <n v="1.8260000000000001"/>
    <n v="23.67"/>
    <m/>
  </r>
  <r>
    <x v="0"/>
    <s v="33416-AC4"/>
    <x v="15"/>
    <x v="140"/>
    <s v="Panel"/>
    <x v="8"/>
    <n v="3"/>
    <s v="N"/>
    <n v="48614"/>
    <n v="24.38"/>
    <n v="51.95"/>
    <n v="1.994"/>
    <n v="26.05"/>
    <m/>
  </r>
  <r>
    <x v="0"/>
    <s v="33416-AC5"/>
    <x v="15"/>
    <x v="141"/>
    <s v="Panel"/>
    <x v="8"/>
    <n v="3"/>
    <s v="N"/>
    <n v="47703"/>
    <n v="24.19"/>
    <n v="50.01"/>
    <n v="1.9710000000000001"/>
    <n v="25.38"/>
    <m/>
  </r>
  <r>
    <x v="0"/>
    <s v="33416-AC6"/>
    <x v="15"/>
    <x v="142"/>
    <s v="Panel"/>
    <x v="8"/>
    <n v="3"/>
    <s v="N"/>
    <n v="49267"/>
    <n v="23.46"/>
    <n v="53.35"/>
    <n v="2.0990000000000002"/>
    <n v="25.41"/>
    <m/>
  </r>
  <r>
    <x v="1"/>
    <s v="33416-AC7"/>
    <x v="15"/>
    <x v="143"/>
    <s v="Panel"/>
    <x v="8"/>
    <n v="3"/>
    <s v="N"/>
    <n v="52647"/>
    <n v="20.64"/>
    <n v="60.92"/>
    <n v="2.5499999999999998"/>
    <n v="23.89"/>
    <m/>
  </r>
  <r>
    <x v="1"/>
    <s v="33416-AC8"/>
    <x v="15"/>
    <x v="144"/>
    <s v="Panel"/>
    <x v="8"/>
    <n v="3"/>
    <s v="N"/>
    <n v="52500"/>
    <n v="20.6"/>
    <n v="60.58"/>
    <n v="2.5489999999999999"/>
    <n v="23.77"/>
    <m/>
  </r>
  <r>
    <x v="0"/>
    <s v="33417-AC3"/>
    <x v="15"/>
    <x v="145"/>
    <s v="VHV"/>
    <x v="8"/>
    <n v="3"/>
    <s v="N"/>
    <n v="49402"/>
    <n v="23.23"/>
    <n v="53.64"/>
    <n v="2.1259999999999999"/>
    <n v="25.23"/>
    <m/>
  </r>
  <r>
    <x v="1"/>
    <s v="33418-AC2"/>
    <x v="15"/>
    <x v="146"/>
    <s v="VHV"/>
    <x v="8"/>
    <n v="3"/>
    <s v="N"/>
    <n v="46877"/>
    <n v="23.53"/>
    <n v="48.3"/>
    <n v="1.992"/>
    <n v="24.25"/>
    <m/>
  </r>
  <r>
    <x v="1"/>
    <s v="33557-A1"/>
    <x v="16"/>
    <x v="147"/>
    <s v="Panel"/>
    <x v="9"/>
    <n v="3"/>
    <s v="N"/>
    <n v="44562"/>
    <n v="24.24"/>
    <n v="44.25"/>
    <n v="1.8380000000000001"/>
    <n v="24.1"/>
    <m/>
  </r>
  <r>
    <x v="0"/>
    <s v="c09204"/>
    <x v="17"/>
    <x v="148"/>
    <s v="Basket"/>
    <x v="3"/>
    <n v="1"/>
    <s v="N"/>
    <n v="10100"/>
    <n v="24"/>
    <n v="8.98"/>
    <n v="0.42"/>
    <n v="21.4"/>
    <n v="910"/>
  </r>
  <r>
    <x v="1"/>
    <s v="c09209"/>
    <x v="17"/>
    <x v="149"/>
    <s v="Basket"/>
    <x v="3"/>
    <n v="3"/>
    <s v="Y"/>
    <n v="9430"/>
    <n v="23"/>
    <n v="7.82"/>
    <n v="0.41"/>
    <n v="19.100000000000001"/>
    <n v="790"/>
  </r>
  <r>
    <x v="1"/>
    <s v="c09199"/>
    <x v="17"/>
    <x v="150"/>
    <s v="Tube"/>
    <x v="3"/>
    <n v="3"/>
    <s v="Y"/>
    <n v="9700"/>
    <n v="22.8"/>
    <n v="8.32"/>
    <n v="0.42499999999999999"/>
    <n v="19.600000000000001"/>
    <n v="960"/>
  </r>
  <r>
    <x v="0"/>
    <s v="c09200"/>
    <x v="17"/>
    <x v="151"/>
    <s v="Tube"/>
    <x v="3"/>
    <n v="3"/>
    <s v="N"/>
    <n v="10570"/>
    <n v="26.8"/>
    <n v="9.8699999999999992"/>
    <n v="0.39500000000000002"/>
    <n v="25"/>
    <n v="1000"/>
  </r>
  <r>
    <x v="1"/>
    <s v="30809.1-A1"/>
    <x v="17"/>
    <x v="152"/>
    <s v="Panel"/>
    <x v="6"/>
    <n v="3"/>
    <s v="N"/>
    <n v="27136"/>
    <n v="18.399999999999999"/>
    <n v="34.43"/>
    <n v="1.4770000000000001"/>
    <n v="23.310765064319565"/>
    <m/>
  </r>
  <r>
    <x v="1"/>
    <s v="30809.1-A2"/>
    <x v="17"/>
    <x v="153"/>
    <s v="Panel"/>
    <x v="6"/>
    <n v="3"/>
    <s v="N"/>
    <n v="25523"/>
    <n v="20.76"/>
    <n v="29.86"/>
    <n v="1.23"/>
    <n v="24.276422764227643"/>
    <m/>
  </r>
  <r>
    <x v="1"/>
    <m/>
    <x v="17"/>
    <x v="154"/>
    <s v="Panel"/>
    <x v="6"/>
    <n v="3"/>
    <s v="N"/>
    <n v="25523"/>
    <n v="20.76"/>
    <n v="29.861999999999998"/>
    <n v="1.2296"/>
    <n v="24.3"/>
    <m/>
  </r>
  <r>
    <x v="1"/>
    <s v="c09198"/>
    <x v="17"/>
    <x v="155"/>
    <s v="Panel"/>
    <x v="4"/>
    <n v="3"/>
    <s v="N"/>
    <n v="22200"/>
    <n v="24.7"/>
    <n v="20.9"/>
    <n v="0.89700000000000002"/>
    <n v="23.3"/>
    <n v="860"/>
  </r>
  <r>
    <x v="0"/>
    <m/>
    <x v="17"/>
    <x v="156"/>
    <s v="Panel"/>
    <x v="8"/>
    <n v="3"/>
    <s v="N"/>
    <n v="48645"/>
    <n v="22.63"/>
    <n v="53.9"/>
    <n v="2.15"/>
    <n v="25"/>
    <m/>
  </r>
  <r>
    <x v="0"/>
    <s v="c16380"/>
    <x v="18"/>
    <x v="157"/>
    <m/>
    <x v="5"/>
    <n v="1"/>
    <s v="N"/>
    <n v="28100"/>
    <n v="24.3"/>
    <n v="29.1"/>
    <n v="1.157"/>
    <n v="25.2"/>
    <n v="9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chartFormat="1" rowHeaderCaption="Manufacturer and Model #">
  <location ref="A6:C59" firstHeaderRow="0" firstDataRow="1" firstDataCol="1" rowPageCount="2" colPageCount="1"/>
  <pivotFields count="14">
    <pivotField axis="axisPage" showAll="0" defaultSubtotal="0">
      <items count="2">
        <item x="1"/>
        <item x="0"/>
      </items>
    </pivotField>
    <pivotField showAll="0"/>
    <pivotField axis="axisRow" showAll="0" defaultSubtotal="0">
      <items count="19">
        <item x="0"/>
        <item x="1"/>
        <item x="2"/>
        <item x="3"/>
        <item x="4"/>
        <item x="5"/>
        <item x="6"/>
        <item x="7"/>
        <item x="8"/>
        <item x="9"/>
        <item x="10"/>
        <item x="11"/>
        <item x="12"/>
        <item x="13"/>
        <item x="14"/>
        <item x="15"/>
        <item x="16"/>
        <item x="17"/>
        <item x="18"/>
      </items>
    </pivotField>
    <pivotField axis="axisRow" showAll="0" defaultSubtotal="0">
      <items count="158">
        <item x="147"/>
        <item x="28"/>
        <item x="89"/>
        <item x="90"/>
        <item x="104"/>
        <item x="105"/>
        <item x="91"/>
        <item x="106"/>
        <item x="92"/>
        <item x="107"/>
        <item x="108"/>
        <item x="31"/>
        <item x="35"/>
        <item x="32"/>
        <item x="36"/>
        <item x="37"/>
        <item x="93"/>
        <item x="94"/>
        <item x="109"/>
        <item x="110"/>
        <item x="95"/>
        <item x="111"/>
        <item x="112"/>
        <item x="96"/>
        <item x="113"/>
        <item x="97"/>
        <item x="114"/>
        <item x="115"/>
        <item x="116"/>
        <item x="98"/>
        <item x="117"/>
        <item x="118"/>
        <item x="85"/>
        <item x="82"/>
        <item x="86"/>
        <item x="99"/>
        <item x="100"/>
        <item x="119"/>
        <item x="120"/>
        <item x="121"/>
        <item x="122"/>
        <item x="101"/>
        <item x="102"/>
        <item x="103"/>
        <item x="123"/>
        <item x="124"/>
        <item x="125"/>
        <item x="83"/>
        <item x="87"/>
        <item x="84"/>
        <item x="88"/>
        <item x="146"/>
        <item x="145"/>
        <item x="138"/>
        <item x="132"/>
        <item x="131"/>
        <item x="134"/>
        <item x="135"/>
        <item x="136"/>
        <item x="133"/>
        <item x="137"/>
        <item x="139"/>
        <item x="140"/>
        <item x="141"/>
        <item x="142"/>
        <item x="143"/>
        <item x="144"/>
        <item x="130"/>
        <item x="29"/>
        <item x="127"/>
        <item x="126"/>
        <item x="5"/>
        <item x="128"/>
        <item x="129"/>
        <item x="7"/>
        <item x="64"/>
        <item x="73"/>
        <item x="65"/>
        <item x="66"/>
        <item x="74"/>
        <item x="69"/>
        <item x="76"/>
        <item x="78"/>
        <item x="72"/>
        <item x="79"/>
        <item x="80"/>
        <item x="81"/>
        <item x="153"/>
        <item x="152"/>
        <item x="154"/>
        <item x="67"/>
        <item x="68"/>
        <item x="3"/>
        <item x="4"/>
        <item x="1"/>
        <item x="2"/>
        <item x="157"/>
        <item x="156"/>
        <item x="6"/>
        <item x="75"/>
        <item x="70"/>
        <item x="71"/>
        <item x="77"/>
        <item x="149"/>
        <item x="30"/>
        <item x="33"/>
        <item x="34"/>
        <item x="38"/>
        <item x="8"/>
        <item x="9"/>
        <item x="10"/>
        <item x="20"/>
        <item x="25"/>
        <item x="15"/>
        <item x="21"/>
        <item x="16"/>
        <item x="26"/>
        <item x="11"/>
        <item x="12"/>
        <item x="17"/>
        <item x="13"/>
        <item x="22"/>
        <item x="23"/>
        <item x="18"/>
        <item x="27"/>
        <item x="19"/>
        <item x="14"/>
        <item x="24"/>
        <item x="155"/>
        <item x="150"/>
        <item x="151"/>
        <item x="148"/>
        <item x="48"/>
        <item x="43"/>
        <item x="45"/>
        <item x="42"/>
        <item x="44"/>
        <item x="46"/>
        <item x="47"/>
        <item x="39"/>
        <item x="40"/>
        <item x="41"/>
        <item x="49"/>
        <item x="50"/>
        <item x="54"/>
        <item x="51"/>
        <item x="53"/>
        <item x="56"/>
        <item x="52"/>
        <item x="55"/>
        <item x="58"/>
        <item x="60"/>
        <item x="61"/>
        <item x="57"/>
        <item x="59"/>
        <item x="62"/>
        <item x="63"/>
        <item x="0"/>
      </items>
    </pivotField>
    <pivotField showAll="0"/>
    <pivotField axis="axisPage" showAll="0" defaultSubtotal="0">
      <items count="10">
        <item x="3"/>
        <item x="0"/>
        <item x="6"/>
        <item x="7"/>
        <item x="4"/>
        <item x="2"/>
        <item x="1"/>
        <item x="5"/>
        <item x="8"/>
        <item x="9"/>
      </items>
    </pivotField>
    <pivotField dataField="1" showAll="0"/>
    <pivotField showAll="0"/>
    <pivotField numFmtId="3" showAll="0"/>
    <pivotField showAll="0"/>
    <pivotField showAll="0"/>
    <pivotField showAll="0"/>
    <pivotField dataField="1" showAll="0"/>
    <pivotField showAll="0"/>
  </pivotFields>
  <rowFields count="2">
    <field x="2"/>
    <field x="3"/>
  </rowFields>
  <rowItems count="53">
    <i>
      <x v="3"/>
    </i>
    <i r="1">
      <x v="113"/>
    </i>
    <i r="1">
      <x v="115"/>
    </i>
    <i r="1">
      <x v="119"/>
    </i>
    <i r="1">
      <x v="123"/>
    </i>
    <i r="1">
      <x v="125"/>
    </i>
    <i>
      <x v="4"/>
    </i>
    <i r="1">
      <x v="112"/>
    </i>
    <i r="1">
      <x v="113"/>
    </i>
    <i r="1">
      <x v="115"/>
    </i>
    <i r="1">
      <x v="116"/>
    </i>
    <i r="1">
      <x v="119"/>
    </i>
    <i r="1">
      <x v="123"/>
    </i>
    <i r="1">
      <x v="124"/>
    </i>
    <i>
      <x v="6"/>
    </i>
    <i r="1">
      <x v="11"/>
    </i>
    <i r="1">
      <x v="12"/>
    </i>
    <i r="1">
      <x v="13"/>
    </i>
    <i r="1">
      <x v="14"/>
    </i>
    <i r="1">
      <x v="15"/>
    </i>
    <i r="1">
      <x v="105"/>
    </i>
    <i r="1">
      <x v="106"/>
    </i>
    <i r="1">
      <x v="107"/>
    </i>
    <i>
      <x v="10"/>
    </i>
    <i r="1">
      <x v="33"/>
    </i>
    <i>
      <x v="11"/>
    </i>
    <i r="1">
      <x v="32"/>
    </i>
    <i r="1">
      <x v="34"/>
    </i>
    <i>
      <x v="12"/>
    </i>
    <i r="1">
      <x v="16"/>
    </i>
    <i r="1">
      <x v="17"/>
    </i>
    <i r="1">
      <x v="20"/>
    </i>
    <i r="1">
      <x v="23"/>
    </i>
    <i r="1">
      <x v="25"/>
    </i>
    <i r="1">
      <x v="29"/>
    </i>
    <i>
      <x v="13"/>
    </i>
    <i r="1">
      <x v="18"/>
    </i>
    <i r="1">
      <x v="19"/>
    </i>
    <i r="1">
      <x v="21"/>
    </i>
    <i r="1">
      <x v="22"/>
    </i>
    <i r="1">
      <x v="24"/>
    </i>
    <i r="1">
      <x v="26"/>
    </i>
    <i r="1">
      <x v="27"/>
    </i>
    <i r="1">
      <x v="28"/>
    </i>
    <i r="1">
      <x v="30"/>
    </i>
    <i r="1">
      <x v="31"/>
    </i>
    <i>
      <x v="14"/>
    </i>
    <i r="1">
      <x v="69"/>
    </i>
    <i r="1">
      <x v="70"/>
    </i>
    <i r="1">
      <x v="72"/>
    </i>
    <i r="1">
      <x v="73"/>
    </i>
    <i>
      <x v="17"/>
    </i>
    <i r="1">
      <x v="128"/>
    </i>
  </rowItems>
  <colFields count="1">
    <field x="-2"/>
  </colFields>
  <colItems count="2">
    <i>
      <x/>
    </i>
    <i i="1">
      <x v="1"/>
    </i>
  </colItems>
  <pageFields count="2">
    <pageField fld="5" item="4" hier="-1"/>
    <pageField fld="0" hier="-1"/>
  </pageFields>
  <dataFields count="2">
    <dataField name="Phase 1 or 3" fld="6" baseField="3" baseItem="0"/>
    <dataField name="Thrust Efficiency (LBF/kW)" fld="12" baseField="3" baseItem="95" numFmtId="4"/>
  </dataFields>
  <formats count="5">
    <format dxfId="4">
      <pivotArea dataOnly="0" labelOnly="1" outline="0" axis="axisValues" fieldPosition="0"/>
    </format>
    <format dxfId="3">
      <pivotArea dataOnly="0" labelOnly="1" outline="0" axis="axisValues" fieldPosition="0"/>
    </format>
    <format dxfId="2">
      <pivotArea dataOnly="0" labelOnly="1" outline="0" fieldPosition="0">
        <references count="1">
          <reference field="4294967294" count="1">
            <x v="1"/>
          </reference>
        </references>
      </pivotArea>
    </format>
    <format dxfId="1">
      <pivotArea dataOnly="0" labelOnly="1" outline="0" fieldPosition="0">
        <references count="1">
          <reference field="4294967294" count="1">
            <x v="1"/>
          </reference>
        </references>
      </pivotArea>
    </format>
    <format dxfId="0">
      <pivotArea outline="0" fieldPosition="0">
        <references count="1">
          <reference field="4294967294" count="1">
            <x v="1"/>
          </reference>
        </references>
      </pivotArea>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2"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chartFormat="1" rowHeaderCaption="Manufacturer and Model #">
  <location ref="E6:G377" firstHeaderRow="0" firstDataRow="1" firstDataCol="1" rowPageCount="2" colPageCount="1"/>
  <pivotFields count="13">
    <pivotField axis="axisPage" showAll="0">
      <items count="3">
        <item x="1"/>
        <item x="0"/>
        <item t="default"/>
      </items>
    </pivotField>
    <pivotField showAll="0"/>
    <pivotField axis="axisRow" showAll="0" defaultSubtotal="0">
      <items count="33">
        <item x="15"/>
        <item x="22"/>
        <item x="17"/>
        <item x="2"/>
        <item x="29"/>
        <item x="3"/>
        <item x="4"/>
        <item x="31"/>
        <item x="5"/>
        <item x="27"/>
        <item x="6"/>
        <item x="20"/>
        <item x="23"/>
        <item x="7"/>
        <item x="8"/>
        <item x="0"/>
        <item x="16"/>
        <item x="26"/>
        <item x="18"/>
        <item x="19"/>
        <item x="9"/>
        <item x="10"/>
        <item x="21"/>
        <item x="11"/>
        <item x="24"/>
        <item x="12"/>
        <item x="13"/>
        <item x="32"/>
        <item x="28"/>
        <item x="25"/>
        <item x="30"/>
        <item x="14"/>
        <item x="1"/>
      </items>
    </pivotField>
    <pivotField axis="axisRow" showAll="0">
      <items count="339">
        <item x="284"/>
        <item x="324"/>
        <item x="325"/>
        <item x="326"/>
        <item x="201"/>
        <item x="202"/>
        <item x="203"/>
        <item x="244"/>
        <item x="245"/>
        <item x="204"/>
        <item x="205"/>
        <item x="206"/>
        <item x="207"/>
        <item x="210"/>
        <item x="212"/>
        <item x="211"/>
        <item x="213"/>
        <item x="246"/>
        <item x="39"/>
        <item x="23"/>
        <item x="20"/>
        <item x="269"/>
        <item x="13"/>
        <item x="43"/>
        <item x="44"/>
        <item x="45"/>
        <item x="101"/>
        <item x="116"/>
        <item x="46"/>
        <item x="47"/>
        <item x="102"/>
        <item x="117"/>
        <item x="103"/>
        <item x="118"/>
        <item x="85"/>
        <item x="225"/>
        <item x="12"/>
        <item x="179"/>
        <item x="222"/>
        <item x="223"/>
        <item x="128"/>
        <item x="113"/>
        <item x="129"/>
        <item x="130"/>
        <item x="114"/>
        <item x="131"/>
        <item x="122"/>
        <item x="109"/>
        <item x="296"/>
        <item x="297"/>
        <item x="307"/>
        <item x="308"/>
        <item x="298"/>
        <item x="240"/>
        <item x="241"/>
        <item x="199"/>
        <item x="200"/>
        <item x="242"/>
        <item x="243"/>
        <item x="299"/>
        <item x="309"/>
        <item x="300"/>
        <item x="196"/>
        <item x="197"/>
        <item x="301"/>
        <item x="302"/>
        <item x="310"/>
        <item x="303"/>
        <item x="304"/>
        <item x="311"/>
        <item x="305"/>
        <item x="312"/>
        <item x="306"/>
        <item x="313"/>
        <item x="321"/>
        <item x="36"/>
        <item x="105"/>
        <item x="119"/>
        <item x="15"/>
        <item x="106"/>
        <item x="107"/>
        <item x="120"/>
        <item x="16"/>
        <item x="48"/>
        <item x="180"/>
        <item x="181"/>
        <item x="224"/>
        <item x="108"/>
        <item x="121"/>
        <item x="71"/>
        <item x="72"/>
        <item x="98"/>
        <item x="115"/>
        <item x="99"/>
        <item x="170"/>
        <item x="171"/>
        <item x="172"/>
        <item x="173"/>
        <item x="174"/>
        <item x="219"/>
        <item x="220"/>
        <item x="168"/>
        <item x="169"/>
        <item x="293"/>
        <item x="294"/>
        <item x="335"/>
        <item x="330"/>
        <item x="331"/>
        <item x="332"/>
        <item x="333"/>
        <item x="334"/>
        <item x="208"/>
        <item x="209"/>
        <item x="216"/>
        <item x="50"/>
        <item x="51"/>
        <item x="52"/>
        <item x="110"/>
        <item x="123"/>
        <item x="53"/>
        <item x="54"/>
        <item x="111"/>
        <item x="124"/>
        <item x="112"/>
        <item x="125"/>
        <item x="21"/>
        <item x="198"/>
        <item x="239"/>
        <item x="2"/>
        <item x="336"/>
        <item x="337"/>
        <item x="250"/>
        <item x="251"/>
        <item x="249"/>
        <item x="14"/>
        <item x="18"/>
        <item x="37"/>
        <item x="19"/>
        <item x="38"/>
        <item x="40"/>
        <item x="61"/>
        <item x="151"/>
        <item x="152"/>
        <item x="153"/>
        <item x="217"/>
        <item x="154"/>
        <item x="155"/>
        <item x="156"/>
        <item x="157"/>
        <item x="158"/>
        <item x="159"/>
        <item x="160"/>
        <item x="161"/>
        <item x="162"/>
        <item x="163"/>
        <item x="126"/>
        <item x="127"/>
        <item x="226"/>
        <item x="227"/>
        <item x="230"/>
        <item x="231"/>
        <item x="233"/>
        <item x="232"/>
        <item x="182"/>
        <item x="183"/>
        <item x="185"/>
        <item x="188"/>
        <item x="186"/>
        <item x="187"/>
        <item x="73"/>
        <item x="277"/>
        <item x="278"/>
        <item x="279"/>
        <item x="164"/>
        <item x="165"/>
        <item x="218"/>
        <item x="62"/>
        <item x="70"/>
        <item x="166"/>
        <item x="41"/>
        <item x="81"/>
        <item x="82"/>
        <item x="83"/>
        <item x="167"/>
        <item x="323"/>
        <item x="316"/>
        <item x="314"/>
        <item x="315"/>
        <item x="317"/>
        <item x="22"/>
        <item x="132"/>
        <item x="8"/>
        <item x="9"/>
        <item x="33"/>
        <item x="34"/>
        <item x="35"/>
        <item x="10"/>
        <item x="11"/>
        <item x="3"/>
        <item x="133"/>
        <item x="134"/>
        <item x="252"/>
        <item x="135"/>
        <item x="136"/>
        <item x="137"/>
        <item x="76"/>
        <item x="221"/>
        <item x="177"/>
        <item x="178"/>
        <item x="228"/>
        <item x="74"/>
        <item x="75"/>
        <item x="175"/>
        <item x="176"/>
        <item x="24"/>
        <item x="25"/>
        <item x="55"/>
        <item x="56"/>
        <item x="63"/>
        <item x="64"/>
        <item x="26"/>
        <item x="57"/>
        <item x="58"/>
        <item x="59"/>
        <item x="65"/>
        <item x="66"/>
        <item x="67"/>
        <item x="214"/>
        <item x="215"/>
        <item x="247"/>
        <item x="248"/>
        <item x="27"/>
        <item x="28"/>
        <item x="29"/>
        <item x="30"/>
        <item x="295"/>
        <item x="4"/>
        <item x="5"/>
        <item x="6"/>
        <item x="148"/>
        <item x="138"/>
        <item x="253"/>
        <item x="280"/>
        <item x="254"/>
        <item x="255"/>
        <item x="256"/>
        <item x="139"/>
        <item x="149"/>
        <item x="140"/>
        <item x="150"/>
        <item x="281"/>
        <item x="257"/>
        <item x="282"/>
        <item x="258"/>
        <item x="318"/>
        <item x="42"/>
        <item x="141"/>
        <item x="142"/>
        <item x="7"/>
        <item x="143"/>
        <item x="144"/>
        <item x="259"/>
        <item x="260"/>
        <item x="261"/>
        <item x="262"/>
        <item x="263"/>
        <item x="264"/>
        <item x="265"/>
        <item x="266"/>
        <item x="145"/>
        <item x="146"/>
        <item x="267"/>
        <item x="319"/>
        <item x="320"/>
        <item x="147"/>
        <item x="268"/>
        <item x="283"/>
        <item x="31"/>
        <item x="32"/>
        <item x="60"/>
        <item x="68"/>
        <item x="69"/>
        <item x="78"/>
        <item x="80"/>
        <item x="79"/>
        <item x="86"/>
        <item x="87"/>
        <item x="88"/>
        <item x="229"/>
        <item x="184"/>
        <item x="100"/>
        <item x="17"/>
        <item x="0"/>
        <item x="84"/>
        <item x="327"/>
        <item x="328"/>
        <item x="329"/>
        <item x="1"/>
        <item x="322"/>
        <item x="270"/>
        <item x="271"/>
        <item x="285"/>
        <item x="286"/>
        <item x="272"/>
        <item x="273"/>
        <item x="287"/>
        <item x="274"/>
        <item x="288"/>
        <item x="89"/>
        <item x="90"/>
        <item x="91"/>
        <item x="96"/>
        <item x="92"/>
        <item x="93"/>
        <item x="97"/>
        <item x="94"/>
        <item x="95"/>
        <item x="275"/>
        <item x="276"/>
        <item x="291"/>
        <item x="292"/>
        <item x="289"/>
        <item x="290"/>
        <item x="49"/>
        <item x="77"/>
        <item x="189"/>
        <item x="190"/>
        <item x="191"/>
        <item x="192"/>
        <item x="236"/>
        <item x="193"/>
        <item x="237"/>
        <item x="234"/>
        <item x="235"/>
        <item x="194"/>
        <item x="195"/>
        <item x="238"/>
        <item x="104"/>
        <item t="default"/>
      </items>
    </pivotField>
    <pivotField axis="axisPage" showAll="0">
      <items count="14">
        <item x="0"/>
        <item x="1"/>
        <item x="2"/>
        <item x="3"/>
        <item x="4"/>
        <item x="5"/>
        <item x="6"/>
        <item x="7"/>
        <item x="8"/>
        <item x="9"/>
        <item x="10"/>
        <item x="11"/>
        <item x="12"/>
        <item t="default"/>
      </items>
    </pivotField>
    <pivotField showAll="0"/>
    <pivotField showAll="0"/>
    <pivotField showAll="0"/>
    <pivotField showAll="0"/>
    <pivotField showAll="0"/>
    <pivotField dataField="1" showAll="0"/>
    <pivotField showAll="0"/>
    <pivotField dataField="1" showAll="0"/>
  </pivotFields>
  <rowFields count="2">
    <field x="2"/>
    <field x="3"/>
  </rowFields>
  <rowItems count="371">
    <i>
      <x/>
    </i>
    <i r="1">
      <x v="139"/>
    </i>
    <i r="1">
      <x v="140"/>
    </i>
    <i r="1">
      <x v="141"/>
    </i>
    <i r="1">
      <x v="142"/>
    </i>
    <i r="1">
      <x v="143"/>
    </i>
    <i r="1">
      <x v="144"/>
    </i>
    <i r="1">
      <x v="145"/>
    </i>
    <i r="1">
      <x v="146"/>
    </i>
    <i r="1">
      <x v="147"/>
    </i>
    <i r="1">
      <x v="148"/>
    </i>
    <i r="1">
      <x v="149"/>
    </i>
    <i r="1">
      <x v="150"/>
    </i>
    <i r="1">
      <x v="151"/>
    </i>
    <i r="1">
      <x v="152"/>
    </i>
    <i r="1">
      <x v="153"/>
    </i>
    <i r="1">
      <x v="154"/>
    </i>
    <i r="1">
      <x v="173"/>
    </i>
    <i r="1">
      <x v="174"/>
    </i>
    <i r="1">
      <x v="175"/>
    </i>
    <i r="1">
      <x v="176"/>
    </i>
    <i r="1">
      <x v="177"/>
    </i>
    <i r="1">
      <x v="178"/>
    </i>
    <i r="1">
      <x v="179"/>
    </i>
    <i r="1">
      <x v="180"/>
    </i>
    <i r="1">
      <x v="181"/>
    </i>
    <i r="1">
      <x v="182"/>
    </i>
    <i r="1">
      <x v="183"/>
    </i>
    <i r="1">
      <x v="184"/>
    </i>
    <i r="1">
      <x v="185"/>
    </i>
    <i r="1">
      <x v="186"/>
    </i>
    <i r="1">
      <x v="187"/>
    </i>
    <i r="1">
      <x v="188"/>
    </i>
    <i>
      <x v="1"/>
    </i>
    <i r="1">
      <x v="92"/>
    </i>
    <i r="1">
      <x v="94"/>
    </i>
    <i r="1">
      <x v="95"/>
    </i>
    <i r="1">
      <x v="99"/>
    </i>
    <i r="1">
      <x v="100"/>
    </i>
    <i r="1">
      <x v="101"/>
    </i>
    <i r="1">
      <x v="102"/>
    </i>
    <i>
      <x v="2"/>
    </i>
    <i r="1">
      <x v="89"/>
    </i>
    <i r="1">
      <x v="90"/>
    </i>
    <i r="1">
      <x v="91"/>
    </i>
    <i r="1">
      <x v="93"/>
    </i>
    <i r="1">
      <x v="96"/>
    </i>
    <i r="1">
      <x v="97"/>
    </i>
    <i r="1">
      <x v="98"/>
    </i>
    <i r="1">
      <x v="169"/>
    </i>
    <i r="1">
      <x v="210"/>
    </i>
    <i r="1">
      <x v="211"/>
    </i>
    <i r="1">
      <x v="212"/>
    </i>
    <i r="1">
      <x v="213"/>
    </i>
    <i>
      <x v="3"/>
    </i>
    <i r="1">
      <x v="198"/>
    </i>
    <i r="1">
      <x v="199"/>
    </i>
    <i r="1">
      <x v="200"/>
    </i>
    <i r="1">
      <x v="201"/>
    </i>
    <i r="1">
      <x v="202"/>
    </i>
    <i r="1">
      <x v="203"/>
    </i>
    <i r="1">
      <x v="204"/>
    </i>
    <i r="1">
      <x v="206"/>
    </i>
    <i r="1">
      <x v="207"/>
    </i>
    <i r="1">
      <x v="208"/>
    </i>
    <i r="1">
      <x v="236"/>
    </i>
    <i r="1">
      <x v="237"/>
    </i>
    <i r="1">
      <x v="238"/>
    </i>
    <i r="1">
      <x v="239"/>
    </i>
    <i r="1">
      <x v="240"/>
    </i>
    <i r="1">
      <x v="241"/>
    </i>
    <i r="1">
      <x v="242"/>
    </i>
    <i r="1">
      <x v="243"/>
    </i>
    <i r="1">
      <x v="244"/>
    </i>
    <i r="1">
      <x v="245"/>
    </i>
    <i r="1">
      <x v="246"/>
    </i>
    <i r="1">
      <x v="247"/>
    </i>
    <i r="1">
      <x v="248"/>
    </i>
    <i r="1">
      <x v="249"/>
    </i>
    <i r="1">
      <x v="250"/>
    </i>
    <i r="1">
      <x v="251"/>
    </i>
    <i r="1">
      <x v="252"/>
    </i>
    <i r="1">
      <x v="253"/>
    </i>
    <i r="1">
      <x v="254"/>
    </i>
    <i r="1">
      <x v="255"/>
    </i>
    <i r="1">
      <x v="256"/>
    </i>
    <i r="1">
      <x v="257"/>
    </i>
    <i r="1">
      <x v="258"/>
    </i>
    <i r="1">
      <x v="259"/>
    </i>
    <i r="1">
      <x v="260"/>
    </i>
    <i r="1">
      <x v="261"/>
    </i>
    <i r="1">
      <x v="262"/>
    </i>
    <i r="1">
      <x v="263"/>
    </i>
    <i r="1">
      <x v="264"/>
    </i>
    <i r="1">
      <x v="265"/>
    </i>
    <i r="1">
      <x v="266"/>
    </i>
    <i r="1">
      <x v="267"/>
    </i>
    <i r="1">
      <x v="268"/>
    </i>
    <i r="1">
      <x v="269"/>
    </i>
    <i r="1">
      <x v="270"/>
    </i>
    <i r="1">
      <x v="271"/>
    </i>
    <i r="1">
      <x v="272"/>
    </i>
    <i r="1">
      <x v="273"/>
    </i>
    <i r="1">
      <x v="274"/>
    </i>
    <i r="1">
      <x v="275"/>
    </i>
    <i r="1">
      <x v="276"/>
    </i>
    <i>
      <x v="4"/>
    </i>
    <i r="1">
      <x/>
    </i>
    <i r="1">
      <x v="1"/>
    </i>
    <i r="1">
      <x v="2"/>
    </i>
    <i r="1">
      <x v="3"/>
    </i>
    <i>
      <x v="5"/>
    </i>
    <i r="1">
      <x v="191"/>
    </i>
    <i r="1">
      <x v="192"/>
    </i>
    <i r="1">
      <x v="193"/>
    </i>
    <i r="1">
      <x v="194"/>
    </i>
    <i r="1">
      <x v="195"/>
    </i>
    <i r="1">
      <x v="196"/>
    </i>
    <i r="1">
      <x v="197"/>
    </i>
    <i r="1">
      <x v="205"/>
    </i>
    <i r="1">
      <x v="290"/>
    </i>
    <i>
      <x v="6"/>
    </i>
    <i r="1">
      <x v="23"/>
    </i>
    <i r="1">
      <x v="24"/>
    </i>
    <i r="1">
      <x v="25"/>
    </i>
    <i r="1">
      <x v="26"/>
    </i>
    <i r="1">
      <x v="27"/>
    </i>
    <i r="1">
      <x v="28"/>
    </i>
    <i r="1">
      <x v="29"/>
    </i>
    <i r="1">
      <x v="30"/>
    </i>
    <i r="1">
      <x v="31"/>
    </i>
    <i r="1">
      <x v="32"/>
    </i>
    <i r="1">
      <x v="33"/>
    </i>
    <i r="1">
      <x v="36"/>
    </i>
    <i r="1">
      <x v="37"/>
    </i>
    <i r="1">
      <x v="38"/>
    </i>
    <i r="1">
      <x v="39"/>
    </i>
    <i r="1">
      <x v="48"/>
    </i>
    <i r="1">
      <x v="49"/>
    </i>
    <i r="1">
      <x v="50"/>
    </i>
    <i r="1">
      <x v="51"/>
    </i>
    <i r="1">
      <x v="52"/>
    </i>
    <i r="1">
      <x v="59"/>
    </i>
    <i r="1">
      <x v="60"/>
    </i>
    <i r="1">
      <x v="61"/>
    </i>
    <i>
      <x v="7"/>
    </i>
    <i r="1">
      <x v="235"/>
    </i>
    <i>
      <x v="8"/>
    </i>
    <i r="1">
      <x v="22"/>
    </i>
    <i>
      <x v="9"/>
    </i>
    <i r="1">
      <x v="21"/>
    </i>
    <i>
      <x v="10"/>
    </i>
    <i r="1">
      <x v="134"/>
    </i>
    <i>
      <x v="11"/>
    </i>
    <i r="1">
      <x v="337"/>
    </i>
    <i>
      <x v="12"/>
    </i>
    <i r="1">
      <x v="77"/>
    </i>
    <i>
      <x v="13"/>
    </i>
    <i r="1">
      <x v="75"/>
    </i>
    <i r="1">
      <x v="76"/>
    </i>
    <i r="1">
      <x v="78"/>
    </i>
    <i r="1">
      <x v="79"/>
    </i>
    <i r="1">
      <x v="80"/>
    </i>
    <i r="1">
      <x v="81"/>
    </i>
    <i r="1">
      <x v="82"/>
    </i>
    <i r="1">
      <x v="83"/>
    </i>
    <i r="1">
      <x v="84"/>
    </i>
    <i r="1">
      <x v="85"/>
    </i>
    <i r="1">
      <x v="86"/>
    </i>
    <i r="1">
      <x v="87"/>
    </i>
    <i r="1">
      <x v="88"/>
    </i>
    <i>
      <x v="14"/>
    </i>
    <i r="1">
      <x v="291"/>
    </i>
    <i r="1">
      <x v="293"/>
    </i>
    <i r="1">
      <x v="294"/>
    </i>
    <i r="1">
      <x v="295"/>
    </i>
    <i r="1">
      <x v="296"/>
    </i>
    <i r="1">
      <x v="299"/>
    </i>
    <i r="1">
      <x v="300"/>
    </i>
    <i r="1">
      <x v="301"/>
    </i>
    <i r="1">
      <x v="302"/>
    </i>
    <i r="1">
      <x v="303"/>
    </i>
    <i r="1">
      <x v="304"/>
    </i>
    <i r="1">
      <x v="305"/>
    </i>
    <i r="1">
      <x v="306"/>
    </i>
    <i r="1">
      <x v="307"/>
    </i>
    <i>
      <x v="15"/>
    </i>
    <i r="1">
      <x v="292"/>
    </i>
    <i r="1">
      <x v="297"/>
    </i>
    <i>
      <x v="16"/>
    </i>
    <i r="1">
      <x v="323"/>
    </i>
    <i>
      <x v="17"/>
    </i>
    <i r="1">
      <x v="163"/>
    </i>
    <i r="1">
      <x v="164"/>
    </i>
    <i r="1">
      <x v="165"/>
    </i>
    <i r="1">
      <x v="166"/>
    </i>
    <i r="1">
      <x v="167"/>
    </i>
    <i r="1">
      <x v="168"/>
    </i>
    <i r="1">
      <x v="289"/>
    </i>
    <i>
      <x v="18"/>
    </i>
    <i r="1">
      <x v="34"/>
    </i>
    <i r="1">
      <x v="35"/>
    </i>
    <i r="1">
      <x v="157"/>
    </i>
    <i r="1">
      <x v="158"/>
    </i>
    <i r="1">
      <x v="159"/>
    </i>
    <i r="1">
      <x v="160"/>
    </i>
    <i r="1">
      <x v="161"/>
    </i>
    <i r="1">
      <x v="162"/>
    </i>
    <i r="1">
      <x v="209"/>
    </i>
    <i r="1">
      <x v="288"/>
    </i>
    <i>
      <x v="19"/>
    </i>
    <i r="1">
      <x v="315"/>
    </i>
    <i r="1">
      <x v="316"/>
    </i>
    <i r="1">
      <x v="321"/>
    </i>
    <i r="1">
      <x v="322"/>
    </i>
    <i r="1">
      <x v="332"/>
    </i>
    <i r="1">
      <x v="333"/>
    </i>
    <i>
      <x v="20"/>
    </i>
    <i r="1">
      <x v="135"/>
    </i>
    <i r="1">
      <x v="136"/>
    </i>
    <i r="1">
      <x v="137"/>
    </i>
    <i r="1">
      <x v="138"/>
    </i>
    <i r="1">
      <x v="308"/>
    </i>
    <i r="1">
      <x v="309"/>
    </i>
    <i r="1">
      <x v="310"/>
    </i>
    <i r="1">
      <x v="311"/>
    </i>
    <i r="1">
      <x v="312"/>
    </i>
    <i r="1">
      <x v="313"/>
    </i>
    <i r="1">
      <x v="314"/>
    </i>
    <i r="1">
      <x v="317"/>
    </i>
    <i r="1">
      <x v="318"/>
    </i>
    <i r="1">
      <x v="319"/>
    </i>
    <i r="1">
      <x v="320"/>
    </i>
    <i r="1">
      <x v="324"/>
    </i>
    <i r="1">
      <x v="325"/>
    </i>
    <i r="1">
      <x v="326"/>
    </i>
    <i r="1">
      <x v="327"/>
    </i>
    <i r="1">
      <x v="328"/>
    </i>
    <i r="1">
      <x v="329"/>
    </i>
    <i r="1">
      <x v="330"/>
    </i>
    <i r="1">
      <x v="331"/>
    </i>
    <i r="1">
      <x v="334"/>
    </i>
    <i r="1">
      <x v="335"/>
    </i>
    <i r="1">
      <x v="336"/>
    </i>
    <i>
      <x v="21"/>
    </i>
    <i r="1">
      <x v="20"/>
    </i>
    <i>
      <x v="22"/>
    </i>
    <i r="1">
      <x v="46"/>
    </i>
    <i r="1">
      <x v="47"/>
    </i>
    <i r="1">
      <x v="62"/>
    </i>
    <i r="1">
      <x v="63"/>
    </i>
    <i>
      <x v="23"/>
    </i>
    <i r="1">
      <x v="114"/>
    </i>
    <i r="1">
      <x v="115"/>
    </i>
    <i r="1">
      <x v="116"/>
    </i>
    <i r="1">
      <x v="117"/>
    </i>
    <i r="1">
      <x v="118"/>
    </i>
    <i r="1">
      <x v="119"/>
    </i>
    <i r="1">
      <x v="120"/>
    </i>
    <i r="1">
      <x v="121"/>
    </i>
    <i r="1">
      <x v="122"/>
    </i>
    <i r="1">
      <x v="123"/>
    </i>
    <i r="1">
      <x v="124"/>
    </i>
    <i r="1">
      <x v="125"/>
    </i>
    <i r="1">
      <x v="126"/>
    </i>
    <i r="1">
      <x v="127"/>
    </i>
    <i>
      <x v="24"/>
    </i>
    <i r="1">
      <x v="155"/>
    </i>
    <i r="1">
      <x v="156"/>
    </i>
    <i>
      <x v="25"/>
    </i>
    <i r="1">
      <x v="189"/>
    </i>
    <i>
      <x v="26"/>
    </i>
    <i r="1">
      <x v="18"/>
    </i>
    <i r="1">
      <x v="19"/>
    </i>
    <i r="1">
      <x v="40"/>
    </i>
    <i r="1">
      <x v="41"/>
    </i>
    <i r="1">
      <x v="42"/>
    </i>
    <i r="1">
      <x v="43"/>
    </i>
    <i r="1">
      <x v="44"/>
    </i>
    <i r="1">
      <x v="45"/>
    </i>
    <i r="1">
      <x v="53"/>
    </i>
    <i r="1">
      <x v="54"/>
    </i>
    <i r="1">
      <x v="55"/>
    </i>
    <i r="1">
      <x v="56"/>
    </i>
    <i r="1">
      <x v="57"/>
    </i>
    <i r="1">
      <x v="58"/>
    </i>
    <i r="1">
      <x v="64"/>
    </i>
    <i r="1">
      <x v="65"/>
    </i>
    <i r="1">
      <x v="66"/>
    </i>
    <i r="1">
      <x v="67"/>
    </i>
    <i r="1">
      <x v="68"/>
    </i>
    <i r="1">
      <x v="69"/>
    </i>
    <i r="1">
      <x v="70"/>
    </i>
    <i r="1">
      <x v="71"/>
    </i>
    <i r="1">
      <x v="72"/>
    </i>
    <i r="1">
      <x v="73"/>
    </i>
    <i>
      <x v="27"/>
    </i>
    <i r="1">
      <x v="74"/>
    </i>
    <i>
      <x v="28"/>
    </i>
    <i r="1">
      <x v="170"/>
    </i>
    <i r="1">
      <x v="171"/>
    </i>
    <i r="1">
      <x v="172"/>
    </i>
    <i>
      <x v="29"/>
    </i>
    <i r="1">
      <x v="190"/>
    </i>
    <i>
      <x v="30"/>
    </i>
    <i r="1">
      <x v="103"/>
    </i>
    <i r="1">
      <x v="104"/>
    </i>
    <i r="1">
      <x v="105"/>
    </i>
    <i r="1">
      <x v="106"/>
    </i>
    <i r="1">
      <x v="107"/>
    </i>
    <i r="1">
      <x v="108"/>
    </i>
    <i r="1">
      <x v="109"/>
    </i>
    <i r="1">
      <x v="110"/>
    </i>
    <i>
      <x v="31"/>
    </i>
    <i r="1">
      <x v="4"/>
    </i>
    <i r="1">
      <x v="5"/>
    </i>
    <i r="1">
      <x v="6"/>
    </i>
    <i r="1">
      <x v="7"/>
    </i>
    <i r="1">
      <x v="8"/>
    </i>
    <i r="1">
      <x v="9"/>
    </i>
    <i r="1">
      <x v="10"/>
    </i>
    <i r="1">
      <x v="11"/>
    </i>
    <i r="1">
      <x v="12"/>
    </i>
    <i r="1">
      <x v="13"/>
    </i>
    <i r="1">
      <x v="14"/>
    </i>
    <i r="1">
      <x v="15"/>
    </i>
    <i r="1">
      <x v="16"/>
    </i>
    <i r="1">
      <x v="17"/>
    </i>
    <i r="1">
      <x v="111"/>
    </i>
    <i r="1">
      <x v="112"/>
    </i>
    <i r="1">
      <x v="113"/>
    </i>
    <i r="1">
      <x v="214"/>
    </i>
    <i r="1">
      <x v="215"/>
    </i>
    <i r="1">
      <x v="216"/>
    </i>
    <i r="1">
      <x v="217"/>
    </i>
    <i r="1">
      <x v="218"/>
    </i>
    <i r="1">
      <x v="219"/>
    </i>
    <i r="1">
      <x v="220"/>
    </i>
    <i r="1">
      <x v="221"/>
    </i>
    <i r="1">
      <x v="222"/>
    </i>
    <i r="1">
      <x v="223"/>
    </i>
    <i r="1">
      <x v="224"/>
    </i>
    <i r="1">
      <x v="225"/>
    </i>
    <i r="1">
      <x v="226"/>
    </i>
    <i r="1">
      <x v="227"/>
    </i>
    <i r="1">
      <x v="228"/>
    </i>
    <i r="1">
      <x v="229"/>
    </i>
    <i r="1">
      <x v="230"/>
    </i>
    <i r="1">
      <x v="231"/>
    </i>
    <i r="1">
      <x v="232"/>
    </i>
    <i r="1">
      <x v="233"/>
    </i>
    <i r="1">
      <x v="234"/>
    </i>
    <i r="1">
      <x v="277"/>
    </i>
    <i r="1">
      <x v="278"/>
    </i>
    <i r="1">
      <x v="279"/>
    </i>
    <i r="1">
      <x v="280"/>
    </i>
    <i r="1">
      <x v="281"/>
    </i>
    <i r="1">
      <x v="282"/>
    </i>
    <i r="1">
      <x v="283"/>
    </i>
    <i r="1">
      <x v="284"/>
    </i>
    <i r="1">
      <x v="285"/>
    </i>
    <i r="1">
      <x v="286"/>
    </i>
    <i r="1">
      <x v="287"/>
    </i>
    <i>
      <x v="32"/>
    </i>
    <i r="1">
      <x v="128"/>
    </i>
    <i r="1">
      <x v="129"/>
    </i>
    <i r="1">
      <x v="130"/>
    </i>
    <i r="1">
      <x v="131"/>
    </i>
    <i r="1">
      <x v="132"/>
    </i>
    <i r="1">
      <x v="133"/>
    </i>
    <i r="1">
      <x v="298"/>
    </i>
  </rowItems>
  <colFields count="1">
    <field x="-2"/>
  </colFields>
  <colItems count="2">
    <i>
      <x/>
    </i>
    <i i="1">
      <x v="1"/>
    </i>
  </colItems>
  <pageFields count="2">
    <pageField fld="4" hier="-1"/>
    <pageField fld="0" hier="-1"/>
  </pageFields>
  <dataFields count="2">
    <dataField name="Phase 1 or 3" fld="12" baseField="3" baseItem="143"/>
    <dataField name="VER (cfm/W)" fld="10" baseField="3" baseItem="304" numFmtId="4"/>
  </dataField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bess.illinois.edu/pdf/c16051.pdf" TargetMode="External"/><Relationship Id="rId117" Type="http://schemas.openxmlformats.org/officeDocument/2006/relationships/hyperlink" Target="http://bess.illinois.edu/pdf/c16046.pdf" TargetMode="External"/><Relationship Id="rId21" Type="http://schemas.openxmlformats.org/officeDocument/2006/relationships/hyperlink" Target="http://bess.illinois.edu/pdf/c14298.pdf" TargetMode="External"/><Relationship Id="rId42" Type="http://schemas.openxmlformats.org/officeDocument/2006/relationships/hyperlink" Target="http://bess.illinois.edu/pdf/c16036.pdf" TargetMode="External"/><Relationship Id="rId47" Type="http://schemas.openxmlformats.org/officeDocument/2006/relationships/hyperlink" Target="http://bess.illinois.edu/pdf/c11195.pdf" TargetMode="External"/><Relationship Id="rId63" Type="http://schemas.openxmlformats.org/officeDocument/2006/relationships/hyperlink" Target="http://bess.illinois.edu/pdf/c16422.pdf" TargetMode="External"/><Relationship Id="rId68" Type="http://schemas.openxmlformats.org/officeDocument/2006/relationships/hyperlink" Target="http://bess.illinois.edu/pdf/c09240.pdf" TargetMode="External"/><Relationship Id="rId84" Type="http://schemas.openxmlformats.org/officeDocument/2006/relationships/hyperlink" Target="http://bess.illinois.edu/pdf/c15065.pdf" TargetMode="External"/><Relationship Id="rId89" Type="http://schemas.openxmlformats.org/officeDocument/2006/relationships/hyperlink" Target="http://bess.illinois.edu/pdf/c16403.pdf" TargetMode="External"/><Relationship Id="rId112" Type="http://schemas.openxmlformats.org/officeDocument/2006/relationships/hyperlink" Target="http://bess.illinois.edu/pdf/c12418.pdf" TargetMode="External"/><Relationship Id="rId133" Type="http://schemas.openxmlformats.org/officeDocument/2006/relationships/hyperlink" Target="http://bess.illinois.edu/pdf/c14007.pdf" TargetMode="External"/><Relationship Id="rId138" Type="http://schemas.openxmlformats.org/officeDocument/2006/relationships/hyperlink" Target="http://bess.illinois.edu/pdf/c12388.pdf" TargetMode="External"/><Relationship Id="rId154" Type="http://schemas.openxmlformats.org/officeDocument/2006/relationships/hyperlink" Target="mailto:AgSGapps@focusonenergy.com" TargetMode="External"/><Relationship Id="rId16" Type="http://schemas.openxmlformats.org/officeDocument/2006/relationships/hyperlink" Target="http://bess.illinois.edu/pdf/c13218.pdf" TargetMode="External"/><Relationship Id="rId107" Type="http://schemas.openxmlformats.org/officeDocument/2006/relationships/hyperlink" Target="http://bess.illinois.edu/pdf/c14044.pdf" TargetMode="External"/><Relationship Id="rId11" Type="http://schemas.openxmlformats.org/officeDocument/2006/relationships/hyperlink" Target="http://bess.illinois.edu/pdf/c09237.pdf" TargetMode="External"/><Relationship Id="rId32" Type="http://schemas.openxmlformats.org/officeDocument/2006/relationships/hyperlink" Target="http://bess.illinois.edu/pdf/c12383.pdf" TargetMode="External"/><Relationship Id="rId37" Type="http://schemas.openxmlformats.org/officeDocument/2006/relationships/hyperlink" Target="http://bess.illinois.edu/pdf/c11181.pdf" TargetMode="External"/><Relationship Id="rId53" Type="http://schemas.openxmlformats.org/officeDocument/2006/relationships/hyperlink" Target="http://bess.illinois.edu/pdf/c15223.pdf" TargetMode="External"/><Relationship Id="rId58" Type="http://schemas.openxmlformats.org/officeDocument/2006/relationships/hyperlink" Target="http://bess.illinois.edu/pdf/c12027.pdf" TargetMode="External"/><Relationship Id="rId74" Type="http://schemas.openxmlformats.org/officeDocument/2006/relationships/hyperlink" Target="http://bess.illinois.edu/pdf/c15225.pdf" TargetMode="External"/><Relationship Id="rId79" Type="http://schemas.openxmlformats.org/officeDocument/2006/relationships/hyperlink" Target="http://bess.illinois.edu/pdf/c08062.pdf" TargetMode="External"/><Relationship Id="rId102" Type="http://schemas.openxmlformats.org/officeDocument/2006/relationships/hyperlink" Target="http://bess.illinois.edu/pdf/c09231.pdf" TargetMode="External"/><Relationship Id="rId123" Type="http://schemas.openxmlformats.org/officeDocument/2006/relationships/hyperlink" Target="http://bess.illinois.edu/pdf/c15072.pdf" TargetMode="External"/><Relationship Id="rId128" Type="http://schemas.openxmlformats.org/officeDocument/2006/relationships/hyperlink" Target="http://bess.illinois.edu/pdf/c14303.pdf" TargetMode="External"/><Relationship Id="rId144" Type="http://schemas.openxmlformats.org/officeDocument/2006/relationships/hyperlink" Target="http://bess.illinois.edu/pdf/c14271.pdf" TargetMode="External"/><Relationship Id="rId149" Type="http://schemas.openxmlformats.org/officeDocument/2006/relationships/hyperlink" Target="http://bess.illinois.edu/pdf/c16025.pdf" TargetMode="External"/><Relationship Id="rId5" Type="http://schemas.openxmlformats.org/officeDocument/2006/relationships/hyperlink" Target="http://bess.illinois.edu/pdf/c05267.pdf" TargetMode="External"/><Relationship Id="rId90" Type="http://schemas.openxmlformats.org/officeDocument/2006/relationships/hyperlink" Target="http://bess.illinois.edu/pdf/c10003.pdf" TargetMode="External"/><Relationship Id="rId95" Type="http://schemas.openxmlformats.org/officeDocument/2006/relationships/hyperlink" Target="http://bess.illinois.edu/pdf/c16049A.pdf" TargetMode="External"/><Relationship Id="rId22" Type="http://schemas.openxmlformats.org/officeDocument/2006/relationships/hyperlink" Target="http://bess.illinois.edu/pdf/c16074.pdf" TargetMode="External"/><Relationship Id="rId27" Type="http://schemas.openxmlformats.org/officeDocument/2006/relationships/hyperlink" Target="http://bess.illinois.edu/pdf/c16045.pdf" TargetMode="External"/><Relationship Id="rId43" Type="http://schemas.openxmlformats.org/officeDocument/2006/relationships/hyperlink" Target="http://bess.illinois.edu/pdf/c16038.pdf" TargetMode="External"/><Relationship Id="rId48" Type="http://schemas.openxmlformats.org/officeDocument/2006/relationships/hyperlink" Target="http://bess.illinois.edu/pdf/c09239.pdf" TargetMode="External"/><Relationship Id="rId64" Type="http://schemas.openxmlformats.org/officeDocument/2006/relationships/hyperlink" Target="http://bess.illinois.edu/pdf/c09040ag.pdf" TargetMode="External"/><Relationship Id="rId69" Type="http://schemas.openxmlformats.org/officeDocument/2006/relationships/hyperlink" Target="http://bess.illinois.edu/pdf/c09242.pdf" TargetMode="External"/><Relationship Id="rId113" Type="http://schemas.openxmlformats.org/officeDocument/2006/relationships/hyperlink" Target="http://bess.illinois.edu/pdf/c12404.pdf" TargetMode="External"/><Relationship Id="rId118" Type="http://schemas.openxmlformats.org/officeDocument/2006/relationships/hyperlink" Target="http://bess.illinois.edu/pdf/c16049.pdf" TargetMode="External"/><Relationship Id="rId134" Type="http://schemas.openxmlformats.org/officeDocument/2006/relationships/hyperlink" Target="http://bess.illinois.edu/pdf/c12385.pdf" TargetMode="External"/><Relationship Id="rId139" Type="http://schemas.openxmlformats.org/officeDocument/2006/relationships/hyperlink" Target="http://bess.illinois.edu/pdf/c11182.pdf" TargetMode="External"/><Relationship Id="rId80" Type="http://schemas.openxmlformats.org/officeDocument/2006/relationships/hyperlink" Target="http://bess.illinois.edu/pdf/c08064.pdf" TargetMode="External"/><Relationship Id="rId85" Type="http://schemas.openxmlformats.org/officeDocument/2006/relationships/hyperlink" Target="http://bess.illinois.edu/pdf/c09209.pdf" TargetMode="External"/><Relationship Id="rId150" Type="http://schemas.openxmlformats.org/officeDocument/2006/relationships/hyperlink" Target="http://bess.illinois.edu/pdf/c16408.pdf" TargetMode="External"/><Relationship Id="rId155" Type="http://schemas.openxmlformats.org/officeDocument/2006/relationships/printerSettings" Target="../printerSettings/printerSettings1.bin"/><Relationship Id="rId12" Type="http://schemas.openxmlformats.org/officeDocument/2006/relationships/hyperlink" Target="http://bess.illinois.edu/pdf/c09236.pdf" TargetMode="External"/><Relationship Id="rId17" Type="http://schemas.openxmlformats.org/officeDocument/2006/relationships/hyperlink" Target="http://bess.illinois.edu/pdf/c14052.pdf" TargetMode="External"/><Relationship Id="rId25" Type="http://schemas.openxmlformats.org/officeDocument/2006/relationships/hyperlink" Target="http://bess.illinois.edu/pdf/c08041.pdf" TargetMode="External"/><Relationship Id="rId33" Type="http://schemas.openxmlformats.org/officeDocument/2006/relationships/hyperlink" Target="http://bess.illinois.edu/pdf/c14009.pdf" TargetMode="External"/><Relationship Id="rId38" Type="http://schemas.openxmlformats.org/officeDocument/2006/relationships/hyperlink" Target="http://bess.illinois.edu/pdf/c11180.pdf" TargetMode="External"/><Relationship Id="rId46" Type="http://schemas.openxmlformats.org/officeDocument/2006/relationships/hyperlink" Target="http://bess.illinois.edu/pdf/c09238.pdf" TargetMode="External"/><Relationship Id="rId59" Type="http://schemas.openxmlformats.org/officeDocument/2006/relationships/hyperlink" Target="http://bess.illinois.edu/pdf/c09204.pdf" TargetMode="External"/><Relationship Id="rId67" Type="http://schemas.openxmlformats.org/officeDocument/2006/relationships/hyperlink" Target="http://bess.illinois.edu/pdf/c09241.pdf" TargetMode="External"/><Relationship Id="rId103" Type="http://schemas.openxmlformats.org/officeDocument/2006/relationships/hyperlink" Target="http://bess.illinois.edu/pdf/c14030.pdf" TargetMode="External"/><Relationship Id="rId108" Type="http://schemas.openxmlformats.org/officeDocument/2006/relationships/hyperlink" Target="http://bess.illinois.edu/pdf/c05262.pdf" TargetMode="External"/><Relationship Id="rId116" Type="http://schemas.openxmlformats.org/officeDocument/2006/relationships/hyperlink" Target="http://bess.illinois.edu/pdf/c15257.pdf" TargetMode="External"/><Relationship Id="rId124" Type="http://schemas.openxmlformats.org/officeDocument/2006/relationships/hyperlink" Target="http://bess.illinois.edu/pdf/c08044.pdf" TargetMode="External"/><Relationship Id="rId129" Type="http://schemas.openxmlformats.org/officeDocument/2006/relationships/hyperlink" Target="http://bess.illinois.edu/pdf/c10002.pdf" TargetMode="External"/><Relationship Id="rId137" Type="http://schemas.openxmlformats.org/officeDocument/2006/relationships/hyperlink" Target="http://bess.illinois.edu/pdf/c12384.pdf" TargetMode="External"/><Relationship Id="rId20" Type="http://schemas.openxmlformats.org/officeDocument/2006/relationships/hyperlink" Target="http://bess.illinois.edu/pdf/c11002.pdf" TargetMode="External"/><Relationship Id="rId41" Type="http://schemas.openxmlformats.org/officeDocument/2006/relationships/hyperlink" Target="http://bess.illinois.edu/pdf/c16241.pdf" TargetMode="External"/><Relationship Id="rId54" Type="http://schemas.openxmlformats.org/officeDocument/2006/relationships/hyperlink" Target="http://bess.illinois.edu/pdf/c05271.pdf" TargetMode="External"/><Relationship Id="rId62" Type="http://schemas.openxmlformats.org/officeDocument/2006/relationships/hyperlink" Target="http://bess.illinois.edu/pdf/c14306.pdf" TargetMode="External"/><Relationship Id="rId70" Type="http://schemas.openxmlformats.org/officeDocument/2006/relationships/hyperlink" Target="http://bess.illinois.edu/pdf/c09243.pdf" TargetMode="External"/><Relationship Id="rId75" Type="http://schemas.openxmlformats.org/officeDocument/2006/relationships/hyperlink" Target="http://bess.illinois.edu/pdf/c15228.pdf" TargetMode="External"/><Relationship Id="rId83" Type="http://schemas.openxmlformats.org/officeDocument/2006/relationships/hyperlink" Target="http://bess.illinois.edu/pdf/c15067.pdf" TargetMode="External"/><Relationship Id="rId88" Type="http://schemas.openxmlformats.org/officeDocument/2006/relationships/hyperlink" Target="http://bess.illinois.edu/pdf/c16433.pdf" TargetMode="External"/><Relationship Id="rId91" Type="http://schemas.openxmlformats.org/officeDocument/2006/relationships/hyperlink" Target="http://bess.illinois.edu/pdf/c05264.pdf" TargetMode="External"/><Relationship Id="rId96" Type="http://schemas.openxmlformats.org/officeDocument/2006/relationships/hyperlink" Target="http://bess.illinois.edu/pdf/C09218.pdf" TargetMode="External"/><Relationship Id="rId111" Type="http://schemas.openxmlformats.org/officeDocument/2006/relationships/hyperlink" Target="http://bess.illinois.edu/pdf/c13238.pdf" TargetMode="External"/><Relationship Id="rId132" Type="http://schemas.openxmlformats.org/officeDocument/2006/relationships/hyperlink" Target="http://bess.illinois.edu/pdf/c14290.pdf" TargetMode="External"/><Relationship Id="rId140" Type="http://schemas.openxmlformats.org/officeDocument/2006/relationships/hyperlink" Target="http://bess.illinois.edu/pdf/c11184.pdf" TargetMode="External"/><Relationship Id="rId145" Type="http://schemas.openxmlformats.org/officeDocument/2006/relationships/hyperlink" Target="http://bess.illinois.edu/pdf/c14068.pdf" TargetMode="External"/><Relationship Id="rId153" Type="http://schemas.openxmlformats.org/officeDocument/2006/relationships/hyperlink" Target="http://bess.illinois.edu/pdf/c14279.pdf" TargetMode="External"/><Relationship Id="rId1" Type="http://schemas.openxmlformats.org/officeDocument/2006/relationships/hyperlink" Target="http://bess.illinois.edu/pdf/c10004.pdf" TargetMode="External"/><Relationship Id="rId6" Type="http://schemas.openxmlformats.org/officeDocument/2006/relationships/hyperlink" Target="http://bess.illinois.edu/pdf/c08047.pdf" TargetMode="External"/><Relationship Id="rId15" Type="http://schemas.openxmlformats.org/officeDocument/2006/relationships/hyperlink" Target="http://bess.illinois.edu/pdf/c07284.pdf" TargetMode="External"/><Relationship Id="rId23" Type="http://schemas.openxmlformats.org/officeDocument/2006/relationships/hyperlink" Target="http://bess.illinois.edu/pdf/c11003.pdf" TargetMode="External"/><Relationship Id="rId28" Type="http://schemas.openxmlformats.org/officeDocument/2006/relationships/hyperlink" Target="http://bess.illinois.edu/pdf/c12398.pdf" TargetMode="External"/><Relationship Id="rId36" Type="http://schemas.openxmlformats.org/officeDocument/2006/relationships/hyperlink" Target="http://bess.illinois.edu/pdf/c11186.pdf" TargetMode="External"/><Relationship Id="rId49" Type="http://schemas.openxmlformats.org/officeDocument/2006/relationships/hyperlink" Target="http://bess.illinois.edu/pdf/c09244.pdf" TargetMode="External"/><Relationship Id="rId57" Type="http://schemas.openxmlformats.org/officeDocument/2006/relationships/hyperlink" Target="http://bess.illinois.edu/pdf/c12033.pdf" TargetMode="External"/><Relationship Id="rId106" Type="http://schemas.openxmlformats.org/officeDocument/2006/relationships/hyperlink" Target="http://bess.illinois.edu/pdf/c07285.pdf" TargetMode="External"/><Relationship Id="rId114" Type="http://schemas.openxmlformats.org/officeDocument/2006/relationships/hyperlink" Target="http://bess.illinois.edu/pdf/c09198.pdf" TargetMode="External"/><Relationship Id="rId119" Type="http://schemas.openxmlformats.org/officeDocument/2006/relationships/hyperlink" Target="http://bess.illinois.edu/pdf/c11006.pdf" TargetMode="External"/><Relationship Id="rId127" Type="http://schemas.openxmlformats.org/officeDocument/2006/relationships/hyperlink" Target="http://bess.illinois.edu/pdf/c14292.pdf" TargetMode="External"/><Relationship Id="rId10" Type="http://schemas.openxmlformats.org/officeDocument/2006/relationships/hyperlink" Target="http://bess.illinois.edu/pdf/c09210.pdf" TargetMode="External"/><Relationship Id="rId31" Type="http://schemas.openxmlformats.org/officeDocument/2006/relationships/hyperlink" Target="http://bess.illinois.edu/pdf/c14010.pdf" TargetMode="External"/><Relationship Id="rId44" Type="http://schemas.openxmlformats.org/officeDocument/2006/relationships/hyperlink" Target="http://bess.illinois.edu/pdf/c11196.pdf" TargetMode="External"/><Relationship Id="rId52" Type="http://schemas.openxmlformats.org/officeDocument/2006/relationships/hyperlink" Target="http://bess.illinois.edu/pdf/c08010.pdf" TargetMode="External"/><Relationship Id="rId60" Type="http://schemas.openxmlformats.org/officeDocument/2006/relationships/hyperlink" Target="http://bess.illinois.edu/pdf/c14305.pdf" TargetMode="External"/><Relationship Id="rId65" Type="http://schemas.openxmlformats.org/officeDocument/2006/relationships/hyperlink" Target="http://bess.illinois.edu/pdf/c11192.pdf" TargetMode="External"/><Relationship Id="rId73" Type="http://schemas.openxmlformats.org/officeDocument/2006/relationships/hyperlink" Target="http://bess.illinois.edu/pdf/c09021.pdf" TargetMode="External"/><Relationship Id="rId78" Type="http://schemas.openxmlformats.org/officeDocument/2006/relationships/hyperlink" Target="http://bess.illinois.edu/pdf/c08065.pdf" TargetMode="External"/><Relationship Id="rId81" Type="http://schemas.openxmlformats.org/officeDocument/2006/relationships/hyperlink" Target="http://bess.illinois.edu/pdf/c09040.pdf" TargetMode="External"/><Relationship Id="rId86" Type="http://schemas.openxmlformats.org/officeDocument/2006/relationships/hyperlink" Target="http://bess.illinois.edu/pdf/c09199.pdf" TargetMode="External"/><Relationship Id="rId94" Type="http://schemas.openxmlformats.org/officeDocument/2006/relationships/hyperlink" Target="http://bess.illinois.edu/pdf/c15069.pdf" TargetMode="External"/><Relationship Id="rId99" Type="http://schemas.openxmlformats.org/officeDocument/2006/relationships/hyperlink" Target="http://bess.illinois.edu/pdf/c09217.pdf" TargetMode="External"/><Relationship Id="rId101" Type="http://schemas.openxmlformats.org/officeDocument/2006/relationships/hyperlink" Target="http://bess.illinois.edu/pdf/c09230.pdf" TargetMode="External"/><Relationship Id="rId122" Type="http://schemas.openxmlformats.org/officeDocument/2006/relationships/hyperlink" Target="http://bess.illinois.edu/pdf/c16073.pdf" TargetMode="External"/><Relationship Id="rId130" Type="http://schemas.openxmlformats.org/officeDocument/2006/relationships/hyperlink" Target="http://bess.illinois.edu/pdf/c12400.pdf" TargetMode="External"/><Relationship Id="rId135" Type="http://schemas.openxmlformats.org/officeDocument/2006/relationships/hyperlink" Target="http://bess.illinois.edu/pdf/c12389.pdf" TargetMode="External"/><Relationship Id="rId143" Type="http://schemas.openxmlformats.org/officeDocument/2006/relationships/hyperlink" Target="http://bess.illinois.edu/pdf/c14067.pdf" TargetMode="External"/><Relationship Id="rId148" Type="http://schemas.openxmlformats.org/officeDocument/2006/relationships/hyperlink" Target="http://bess.illinois.edu/pdf/c16035.pdf" TargetMode="External"/><Relationship Id="rId151" Type="http://schemas.openxmlformats.org/officeDocument/2006/relationships/hyperlink" Target="http://bess.illinois.edu/pdf/c16413.pdf" TargetMode="External"/><Relationship Id="rId156" Type="http://schemas.openxmlformats.org/officeDocument/2006/relationships/drawing" Target="../drawings/drawing1.xml"/><Relationship Id="rId4" Type="http://schemas.openxmlformats.org/officeDocument/2006/relationships/hyperlink" Target="http://bess.illinois.edu/pdf/c05266.pdf" TargetMode="External"/><Relationship Id="rId9" Type="http://schemas.openxmlformats.org/officeDocument/2006/relationships/hyperlink" Target="http://bess.illinois.edu/pdf/C09225.pdf" TargetMode="External"/><Relationship Id="rId13" Type="http://schemas.openxmlformats.org/officeDocument/2006/relationships/hyperlink" Target="http://bess.illinois.edu/pdf/c14032.pdf" TargetMode="External"/><Relationship Id="rId18" Type="http://schemas.openxmlformats.org/officeDocument/2006/relationships/hyperlink" Target="http://bess.illinois.edu/pdf/c05259.pdf" TargetMode="External"/><Relationship Id="rId39" Type="http://schemas.openxmlformats.org/officeDocument/2006/relationships/hyperlink" Target="http://bess.illinois.edu/pdf/c11185.pdf" TargetMode="External"/><Relationship Id="rId109" Type="http://schemas.openxmlformats.org/officeDocument/2006/relationships/hyperlink" Target="http://bess.illinois.edu/pdf/c05260.pdf" TargetMode="External"/><Relationship Id="rId34" Type="http://schemas.openxmlformats.org/officeDocument/2006/relationships/hyperlink" Target="http://bess.illinois.edu/pdf/c12378.pdf" TargetMode="External"/><Relationship Id="rId50" Type="http://schemas.openxmlformats.org/officeDocument/2006/relationships/hyperlink" Target="http://bess.illinois.edu/pdf/c09245.pdf" TargetMode="External"/><Relationship Id="rId55" Type="http://schemas.openxmlformats.org/officeDocument/2006/relationships/hyperlink" Target="http://bess.illinois.edu/pdf/c05276.pdf" TargetMode="External"/><Relationship Id="rId76" Type="http://schemas.openxmlformats.org/officeDocument/2006/relationships/hyperlink" Target="http://bess.illinois.edu/pdf/c08007.pdf" TargetMode="External"/><Relationship Id="rId97" Type="http://schemas.openxmlformats.org/officeDocument/2006/relationships/hyperlink" Target="http://bess.illinois.edu/pdf/C09219.pdf" TargetMode="External"/><Relationship Id="rId104" Type="http://schemas.openxmlformats.org/officeDocument/2006/relationships/hyperlink" Target="http://bess.illinois.edu/pdf/c13224.pdf" TargetMode="External"/><Relationship Id="rId120" Type="http://schemas.openxmlformats.org/officeDocument/2006/relationships/hyperlink" Target="http://bess.illinois.edu/pdf/c14015.pdf" TargetMode="External"/><Relationship Id="rId125" Type="http://schemas.openxmlformats.org/officeDocument/2006/relationships/hyperlink" Target="http://bess.illinois.edu/pdf/c08043.pdf" TargetMode="External"/><Relationship Id="rId141" Type="http://schemas.openxmlformats.org/officeDocument/2006/relationships/hyperlink" Target="http://bess.illinois.edu/pdf/c11183.pdf" TargetMode="External"/><Relationship Id="rId146" Type="http://schemas.openxmlformats.org/officeDocument/2006/relationships/hyperlink" Target="http://bess.illinois.edu/pdf/c16417.pdf" TargetMode="External"/><Relationship Id="rId7" Type="http://schemas.openxmlformats.org/officeDocument/2006/relationships/hyperlink" Target="http://bess.illinois.edu/pdf/c16051A.pdf" TargetMode="External"/><Relationship Id="rId71" Type="http://schemas.openxmlformats.org/officeDocument/2006/relationships/hyperlink" Target="http://bess.illinois.edu/pdf/c15042.pdf" TargetMode="External"/><Relationship Id="rId92" Type="http://schemas.openxmlformats.org/officeDocument/2006/relationships/hyperlink" Target="http://bess.illinois.edu/pdf/c08068.pdf" TargetMode="External"/><Relationship Id="rId2" Type="http://schemas.openxmlformats.org/officeDocument/2006/relationships/hyperlink" Target="http://bess.illinois.edu/pdf/c10009.pdf" TargetMode="External"/><Relationship Id="rId29" Type="http://schemas.openxmlformats.org/officeDocument/2006/relationships/hyperlink" Target="http://bess.illinois.edu/pdf/c12397.pdf" TargetMode="External"/><Relationship Id="rId24" Type="http://schemas.openxmlformats.org/officeDocument/2006/relationships/hyperlink" Target="http://bess.illinois.edu/pdf/c08042.pdf" TargetMode="External"/><Relationship Id="rId40" Type="http://schemas.openxmlformats.org/officeDocument/2006/relationships/hyperlink" Target="http://bess.illinois.edu/pdf/c15244.pdf" TargetMode="External"/><Relationship Id="rId45" Type="http://schemas.openxmlformats.org/officeDocument/2006/relationships/hyperlink" Target="http://bess.illinois.edu/pdf/c11197.pdf" TargetMode="External"/><Relationship Id="rId66" Type="http://schemas.openxmlformats.org/officeDocument/2006/relationships/hyperlink" Target="http://bess.illinois.edu/pdf/c11193.pdf" TargetMode="External"/><Relationship Id="rId87" Type="http://schemas.openxmlformats.org/officeDocument/2006/relationships/hyperlink" Target="http://bess.illinois.edu/pdf/c09200.pdf" TargetMode="External"/><Relationship Id="rId110" Type="http://schemas.openxmlformats.org/officeDocument/2006/relationships/hyperlink" Target="http://bess.illinois.edu/pdf/c13236.pdf" TargetMode="External"/><Relationship Id="rId115" Type="http://schemas.openxmlformats.org/officeDocument/2006/relationships/hyperlink" Target="http://bess.illinois.edu/pdf/c14321.pdf" TargetMode="External"/><Relationship Id="rId131" Type="http://schemas.openxmlformats.org/officeDocument/2006/relationships/hyperlink" Target="http://bess.illinois.edu/pdf/c12401.pdf" TargetMode="External"/><Relationship Id="rId136" Type="http://schemas.openxmlformats.org/officeDocument/2006/relationships/hyperlink" Target="http://bess.illinois.edu/pdf/c14008.pdf" TargetMode="External"/><Relationship Id="rId61" Type="http://schemas.openxmlformats.org/officeDocument/2006/relationships/hyperlink" Target="http://bess.illinois.edu/pdf/c08051.pdf" TargetMode="External"/><Relationship Id="rId82" Type="http://schemas.openxmlformats.org/officeDocument/2006/relationships/hyperlink" Target="http://bess.illinois.edu/pdf/c08052.pdf" TargetMode="External"/><Relationship Id="rId152" Type="http://schemas.openxmlformats.org/officeDocument/2006/relationships/hyperlink" Target="http://bess.illinois.edu/pdf/c16039.pdf" TargetMode="External"/><Relationship Id="rId19" Type="http://schemas.openxmlformats.org/officeDocument/2006/relationships/hyperlink" Target="http://bess.illinois.edu/pdf/c12407.pdf" TargetMode="External"/><Relationship Id="rId14" Type="http://schemas.openxmlformats.org/officeDocument/2006/relationships/hyperlink" Target="http://bess.illinois.edu/pdf/c13219.pdf" TargetMode="External"/><Relationship Id="rId30" Type="http://schemas.openxmlformats.org/officeDocument/2006/relationships/hyperlink" Target="http://bess.illinois.edu/pdf/c12382.pdf" TargetMode="External"/><Relationship Id="rId35" Type="http://schemas.openxmlformats.org/officeDocument/2006/relationships/hyperlink" Target="http://bess.illinois.edu/pdf/c11187.pdf" TargetMode="External"/><Relationship Id="rId56" Type="http://schemas.openxmlformats.org/officeDocument/2006/relationships/hyperlink" Target="http://bess.illinois.edu/pdf/c08061.pdf" TargetMode="External"/><Relationship Id="rId77" Type="http://schemas.openxmlformats.org/officeDocument/2006/relationships/hyperlink" Target="http://bess.illinois.edu/pdf/c15224.pdf" TargetMode="External"/><Relationship Id="rId100" Type="http://schemas.openxmlformats.org/officeDocument/2006/relationships/hyperlink" Target="http://bess.illinois.edu/pdf/c09215.pdf" TargetMode="External"/><Relationship Id="rId105" Type="http://schemas.openxmlformats.org/officeDocument/2006/relationships/hyperlink" Target="http://bess.illinois.edu/pdf/c14026.pdf" TargetMode="External"/><Relationship Id="rId126" Type="http://schemas.openxmlformats.org/officeDocument/2006/relationships/hyperlink" Target="http://bess.illinois.edu/pdf/c14017.pdf" TargetMode="External"/><Relationship Id="rId147" Type="http://schemas.openxmlformats.org/officeDocument/2006/relationships/hyperlink" Target="http://bess.illinois.edu/pdf/c14275.pdf" TargetMode="External"/><Relationship Id="rId8" Type="http://schemas.openxmlformats.org/officeDocument/2006/relationships/hyperlink" Target="http://bess.illinois.edu/pdf/C09222.pdf" TargetMode="External"/><Relationship Id="rId51" Type="http://schemas.openxmlformats.org/officeDocument/2006/relationships/hyperlink" Target="http://bess.illinois.edu/pdf/c15229.pdf" TargetMode="External"/><Relationship Id="rId72" Type="http://schemas.openxmlformats.org/officeDocument/2006/relationships/hyperlink" Target="http://bess.illinois.edu/pdf/c07286.pdf" TargetMode="External"/><Relationship Id="rId93" Type="http://schemas.openxmlformats.org/officeDocument/2006/relationships/hyperlink" Target="http://bess.illinois.edu/pdf/c15068.pdf" TargetMode="External"/><Relationship Id="rId98" Type="http://schemas.openxmlformats.org/officeDocument/2006/relationships/hyperlink" Target="http://bess.illinois.edu/pdf/c09228.pdf" TargetMode="External"/><Relationship Id="rId121" Type="http://schemas.openxmlformats.org/officeDocument/2006/relationships/hyperlink" Target="http://bess.illinois.edu/pdf/c15070.pdf" TargetMode="External"/><Relationship Id="rId142" Type="http://schemas.openxmlformats.org/officeDocument/2006/relationships/hyperlink" Target="http://bess.illinois.edu/pdf/c16025.pdf" TargetMode="External"/><Relationship Id="rId3" Type="http://schemas.openxmlformats.org/officeDocument/2006/relationships/hyperlink" Target="http://bess.illinois.edu/pdf/c10007.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bess.illinois.edu/pdf/00300.pdf" TargetMode="External"/><Relationship Id="rId299" Type="http://schemas.openxmlformats.org/officeDocument/2006/relationships/hyperlink" Target="http://bess.illinois.edu/pdf/09260.pdf" TargetMode="External"/><Relationship Id="rId303" Type="http://schemas.openxmlformats.org/officeDocument/2006/relationships/hyperlink" Target="http://bess.illinois.edu/pdf/09255.pdf" TargetMode="External"/><Relationship Id="rId21" Type="http://schemas.openxmlformats.org/officeDocument/2006/relationships/hyperlink" Target="http://bess.illinois.edu/pdf/16136.pdf" TargetMode="External"/><Relationship Id="rId42" Type="http://schemas.openxmlformats.org/officeDocument/2006/relationships/hyperlink" Target="http://bess.illinois.edu/pdf/04354.pdf" TargetMode="External"/><Relationship Id="rId63" Type="http://schemas.openxmlformats.org/officeDocument/2006/relationships/hyperlink" Target="http://bess.illinois.edu/pdf/01171.pdf" TargetMode="External"/><Relationship Id="rId84" Type="http://schemas.openxmlformats.org/officeDocument/2006/relationships/hyperlink" Target="http://bess.illinois.edu/pdf/04334.pdf" TargetMode="External"/><Relationship Id="rId138" Type="http://schemas.openxmlformats.org/officeDocument/2006/relationships/hyperlink" Target="http://bess.illinois.edu/pdf/10251.pdf" TargetMode="External"/><Relationship Id="rId159" Type="http://schemas.openxmlformats.org/officeDocument/2006/relationships/hyperlink" Target="http://bess.illinois.edu/pdf/06113.pdf" TargetMode="External"/><Relationship Id="rId324" Type="http://schemas.openxmlformats.org/officeDocument/2006/relationships/hyperlink" Target="http://bess.illinois.edu/pdf/05025.pdf" TargetMode="External"/><Relationship Id="rId345" Type="http://schemas.openxmlformats.org/officeDocument/2006/relationships/hyperlink" Target="http://bess.illinois.edu/pdf/00241.pdf" TargetMode="External"/><Relationship Id="rId366" Type="http://schemas.openxmlformats.org/officeDocument/2006/relationships/hyperlink" Target="http://bess.illinois.edu/pdf/16343.pdf" TargetMode="External"/><Relationship Id="rId170" Type="http://schemas.openxmlformats.org/officeDocument/2006/relationships/hyperlink" Target="http://bess.illinois.edu/pdf/09081p.pdf" TargetMode="External"/><Relationship Id="rId191" Type="http://schemas.openxmlformats.org/officeDocument/2006/relationships/hyperlink" Target="http://bess.illinois.edu/pdf/07204.pdf" TargetMode="External"/><Relationship Id="rId205" Type="http://schemas.openxmlformats.org/officeDocument/2006/relationships/hyperlink" Target="http://bess.illinois.edu/pdf/16556.pdf" TargetMode="External"/><Relationship Id="rId226" Type="http://schemas.openxmlformats.org/officeDocument/2006/relationships/hyperlink" Target="http://bess.illinois.edu/pdf/15200.pdf" TargetMode="External"/><Relationship Id="rId247" Type="http://schemas.openxmlformats.org/officeDocument/2006/relationships/hyperlink" Target="http://bess.illinois.edu/pdf/05205.pdf" TargetMode="External"/><Relationship Id="rId107" Type="http://schemas.openxmlformats.org/officeDocument/2006/relationships/hyperlink" Target="http://bess.illinois.edu/pdf/02209.pdf" TargetMode="External"/><Relationship Id="rId268" Type="http://schemas.openxmlformats.org/officeDocument/2006/relationships/hyperlink" Target="http://bess.illinois.edu/pdf/07394.pdf" TargetMode="External"/><Relationship Id="rId289" Type="http://schemas.openxmlformats.org/officeDocument/2006/relationships/hyperlink" Target="http://bess.illinois.edu/pdf/13569.pdf" TargetMode="External"/><Relationship Id="rId11" Type="http://schemas.openxmlformats.org/officeDocument/2006/relationships/hyperlink" Target="http://bess.illinois.edu/pdf/00079.pdf" TargetMode="External"/><Relationship Id="rId32" Type="http://schemas.openxmlformats.org/officeDocument/2006/relationships/hyperlink" Target="http://bess.illinois.edu/pdf/01295.pdf" TargetMode="External"/><Relationship Id="rId53" Type="http://schemas.openxmlformats.org/officeDocument/2006/relationships/hyperlink" Target="http://bess.illinois.edu/pdf/05203.pdf" TargetMode="External"/><Relationship Id="rId74" Type="http://schemas.openxmlformats.org/officeDocument/2006/relationships/hyperlink" Target="http://bess.illinois.edu/pdf/01197.pdf" TargetMode="External"/><Relationship Id="rId128" Type="http://schemas.openxmlformats.org/officeDocument/2006/relationships/hyperlink" Target="http://bess.illinois.edu/pdf/06223.pdf" TargetMode="External"/><Relationship Id="rId149" Type="http://schemas.openxmlformats.org/officeDocument/2006/relationships/hyperlink" Target="http://bess.illinois.edu/pdf/09081.pdf" TargetMode="External"/><Relationship Id="rId314" Type="http://schemas.openxmlformats.org/officeDocument/2006/relationships/hyperlink" Target="http://bess.illinois.edu/pdf/11392.pdf" TargetMode="External"/><Relationship Id="rId335" Type="http://schemas.openxmlformats.org/officeDocument/2006/relationships/hyperlink" Target="http://bess.illinois.edu/pdf/00308.pdf" TargetMode="External"/><Relationship Id="rId356" Type="http://schemas.openxmlformats.org/officeDocument/2006/relationships/hyperlink" Target="http://bess.illinois.edu/pdf/00256.pdf" TargetMode="External"/><Relationship Id="rId377" Type="http://schemas.openxmlformats.org/officeDocument/2006/relationships/hyperlink" Target="http://bess.illinois.edu/pdf/16675.pdf" TargetMode="External"/><Relationship Id="rId5" Type="http://schemas.openxmlformats.org/officeDocument/2006/relationships/hyperlink" Target="http://bess.illinois.edu/pdf/06206.pdf" TargetMode="External"/><Relationship Id="rId95" Type="http://schemas.openxmlformats.org/officeDocument/2006/relationships/hyperlink" Target="http://bess.illinois.edu/pdf/12674.pdf" TargetMode="External"/><Relationship Id="rId160" Type="http://schemas.openxmlformats.org/officeDocument/2006/relationships/hyperlink" Target="http://bess.illinois.edu/pdf/12792.pdf" TargetMode="External"/><Relationship Id="rId181" Type="http://schemas.openxmlformats.org/officeDocument/2006/relationships/hyperlink" Target="http://bess.illinois.edu/pdf/10479.pdf" TargetMode="External"/><Relationship Id="rId216" Type="http://schemas.openxmlformats.org/officeDocument/2006/relationships/hyperlink" Target="http://bess.illinois.edu/pdf/06191.pdf" TargetMode="External"/><Relationship Id="rId237" Type="http://schemas.openxmlformats.org/officeDocument/2006/relationships/hyperlink" Target="http://bess.illinois.edu/pdf/15655.pdf" TargetMode="External"/><Relationship Id="rId258" Type="http://schemas.openxmlformats.org/officeDocument/2006/relationships/hyperlink" Target="http://bess.illinois.edu/pdf/11230.pdf" TargetMode="External"/><Relationship Id="rId279" Type="http://schemas.openxmlformats.org/officeDocument/2006/relationships/hyperlink" Target="http://bess.illinois.edu/pdf/07086.pdf" TargetMode="External"/><Relationship Id="rId22" Type="http://schemas.openxmlformats.org/officeDocument/2006/relationships/hyperlink" Target="http://bess.illinois.edu/pdf/06241p.pdf" TargetMode="External"/><Relationship Id="rId43" Type="http://schemas.openxmlformats.org/officeDocument/2006/relationships/hyperlink" Target="http://bess.illinois.edu/pdf/99022.pdf" TargetMode="External"/><Relationship Id="rId64" Type="http://schemas.openxmlformats.org/officeDocument/2006/relationships/hyperlink" Target="http://bess.illinois.edu/pdf/01175.pdf" TargetMode="External"/><Relationship Id="rId118" Type="http://schemas.openxmlformats.org/officeDocument/2006/relationships/hyperlink" Target="http://bess.illinois.edu/pdf/04278.pdf" TargetMode="External"/><Relationship Id="rId139" Type="http://schemas.openxmlformats.org/officeDocument/2006/relationships/hyperlink" Target="http://bess.illinois.edu/pdf/10255.pdf" TargetMode="External"/><Relationship Id="rId290" Type="http://schemas.openxmlformats.org/officeDocument/2006/relationships/hyperlink" Target="http://bess.illinois.edu/pdf/11065.pdf" TargetMode="External"/><Relationship Id="rId304" Type="http://schemas.openxmlformats.org/officeDocument/2006/relationships/hyperlink" Target="http://bess.illinois.edu/pdf/14219.pdf" TargetMode="External"/><Relationship Id="rId325" Type="http://schemas.openxmlformats.org/officeDocument/2006/relationships/hyperlink" Target="http://bess.illinois.edu/pdf/00209.pdf" TargetMode="External"/><Relationship Id="rId346" Type="http://schemas.openxmlformats.org/officeDocument/2006/relationships/hyperlink" Target="http://bess.illinois.edu/pdf/00306.pdf" TargetMode="External"/><Relationship Id="rId367" Type="http://schemas.openxmlformats.org/officeDocument/2006/relationships/hyperlink" Target="http://bess.illinois.edu/pdf/16804.pdf" TargetMode="External"/><Relationship Id="rId85" Type="http://schemas.openxmlformats.org/officeDocument/2006/relationships/hyperlink" Target="http://bess.illinois.edu/pdf/14100.pdf" TargetMode="External"/><Relationship Id="rId150" Type="http://schemas.openxmlformats.org/officeDocument/2006/relationships/hyperlink" Target="http://bess.illinois.edu/pdf/12620.pdf" TargetMode="External"/><Relationship Id="rId171" Type="http://schemas.openxmlformats.org/officeDocument/2006/relationships/hyperlink" Target="http://bess.illinois.edu/pdf/11202.pdf" TargetMode="External"/><Relationship Id="rId192" Type="http://schemas.openxmlformats.org/officeDocument/2006/relationships/hyperlink" Target="http://bess.illinois.edu/pdf/07206.pdf" TargetMode="External"/><Relationship Id="rId206" Type="http://schemas.openxmlformats.org/officeDocument/2006/relationships/hyperlink" Target="http://bess.illinois.edu/pdf/16812.pdf" TargetMode="External"/><Relationship Id="rId227" Type="http://schemas.openxmlformats.org/officeDocument/2006/relationships/hyperlink" Target="http://bess.illinois.edu/pdf/12679.pdf" TargetMode="External"/><Relationship Id="rId248" Type="http://schemas.openxmlformats.org/officeDocument/2006/relationships/hyperlink" Target="http://bess.illinois.edu/pdf/02375.pdf" TargetMode="External"/><Relationship Id="rId269" Type="http://schemas.openxmlformats.org/officeDocument/2006/relationships/hyperlink" Target="http://bess.illinois.edu/pdf/12788.pdf" TargetMode="External"/><Relationship Id="rId12" Type="http://schemas.openxmlformats.org/officeDocument/2006/relationships/hyperlink" Target="http://bess.illinois.edu/pdf/00077.pdf" TargetMode="External"/><Relationship Id="rId33" Type="http://schemas.openxmlformats.org/officeDocument/2006/relationships/hyperlink" Target="http://bess.illinois.edu/pdf/01296.pdf" TargetMode="External"/><Relationship Id="rId108" Type="http://schemas.openxmlformats.org/officeDocument/2006/relationships/hyperlink" Target="http://bess.illinois.edu/pdf/02215.pdf" TargetMode="External"/><Relationship Id="rId129" Type="http://schemas.openxmlformats.org/officeDocument/2006/relationships/hyperlink" Target="http://bess.illinois.edu/pdf/14216.pdf" TargetMode="External"/><Relationship Id="rId280" Type="http://schemas.openxmlformats.org/officeDocument/2006/relationships/hyperlink" Target="http://bess.illinois.edu/pdf/05333.pdf" TargetMode="External"/><Relationship Id="rId315" Type="http://schemas.openxmlformats.org/officeDocument/2006/relationships/hyperlink" Target="http://bess.illinois.edu/pdf/11396.pdf" TargetMode="External"/><Relationship Id="rId336" Type="http://schemas.openxmlformats.org/officeDocument/2006/relationships/hyperlink" Target="http://bess.illinois.edu/pdf/05030.pdf" TargetMode="External"/><Relationship Id="rId357" Type="http://schemas.openxmlformats.org/officeDocument/2006/relationships/hyperlink" Target="http://bess.illinois.edu/pdf/00260.pdf" TargetMode="External"/><Relationship Id="rId54" Type="http://schemas.openxmlformats.org/officeDocument/2006/relationships/hyperlink" Target="http://bess.illinois.edu/pdf/02352.pdf" TargetMode="External"/><Relationship Id="rId75" Type="http://schemas.openxmlformats.org/officeDocument/2006/relationships/hyperlink" Target="http://bess.illinois.edu/pdf/01221.pdf" TargetMode="External"/><Relationship Id="rId96" Type="http://schemas.openxmlformats.org/officeDocument/2006/relationships/hyperlink" Target="http://bess.illinois.edu/pdf/12425.pdf" TargetMode="External"/><Relationship Id="rId140" Type="http://schemas.openxmlformats.org/officeDocument/2006/relationships/hyperlink" Target="http://bess.illinois.edu/pdf/11400.pdf" TargetMode="External"/><Relationship Id="rId161" Type="http://schemas.openxmlformats.org/officeDocument/2006/relationships/hyperlink" Target="http://bess.illinois.edu/pdf/06115.pdf" TargetMode="External"/><Relationship Id="rId182" Type="http://schemas.openxmlformats.org/officeDocument/2006/relationships/hyperlink" Target="http://bess.illinois.edu/pdf/12709.pdf" TargetMode="External"/><Relationship Id="rId217" Type="http://schemas.openxmlformats.org/officeDocument/2006/relationships/hyperlink" Target="http://bess.illinois.edu/pdf/06204.pdf" TargetMode="External"/><Relationship Id="rId378" Type="http://schemas.openxmlformats.org/officeDocument/2006/relationships/hyperlink" Target="mailto:AgSGapps@focusonenergy.com" TargetMode="External"/><Relationship Id="rId6" Type="http://schemas.openxmlformats.org/officeDocument/2006/relationships/hyperlink" Target="http://bess.illinois.edu/pdf/06205.pdf" TargetMode="External"/><Relationship Id="rId238" Type="http://schemas.openxmlformats.org/officeDocument/2006/relationships/hyperlink" Target="http://bess.illinois.edu/pdf/15654.pdf" TargetMode="External"/><Relationship Id="rId259" Type="http://schemas.openxmlformats.org/officeDocument/2006/relationships/hyperlink" Target="http://bess.illinois.edu/pdf/06081.pdf" TargetMode="External"/><Relationship Id="rId23" Type="http://schemas.openxmlformats.org/officeDocument/2006/relationships/hyperlink" Target="http://bess.illinois.edu/pdf/03102.pdf" TargetMode="External"/><Relationship Id="rId119" Type="http://schemas.openxmlformats.org/officeDocument/2006/relationships/hyperlink" Target="http://bess.illinois.edu/pdf/04274.pdf" TargetMode="External"/><Relationship Id="rId270" Type="http://schemas.openxmlformats.org/officeDocument/2006/relationships/hyperlink" Target="http://bess.illinois.edu/pdf/13184.pdf" TargetMode="External"/><Relationship Id="rId291" Type="http://schemas.openxmlformats.org/officeDocument/2006/relationships/hyperlink" Target="http://bess.illinois.edu/pdf/12619.pdf" TargetMode="External"/><Relationship Id="rId305" Type="http://schemas.openxmlformats.org/officeDocument/2006/relationships/hyperlink" Target="http://bess.illinois.edu/pdf/11395.pdf" TargetMode="External"/><Relationship Id="rId326" Type="http://schemas.openxmlformats.org/officeDocument/2006/relationships/hyperlink" Target="http://bess.illinois.edu/pdf/04302.pdf" TargetMode="External"/><Relationship Id="rId347" Type="http://schemas.openxmlformats.org/officeDocument/2006/relationships/hyperlink" Target="http://bess.illinois.edu/pdf/00294.pdf" TargetMode="External"/><Relationship Id="rId44" Type="http://schemas.openxmlformats.org/officeDocument/2006/relationships/hyperlink" Target="http://bess.illinois.edu/pdf/04322p.pdf" TargetMode="External"/><Relationship Id="rId65" Type="http://schemas.openxmlformats.org/officeDocument/2006/relationships/hyperlink" Target="http://bess.illinois.edu/pdf/01174.pdf" TargetMode="External"/><Relationship Id="rId86" Type="http://schemas.openxmlformats.org/officeDocument/2006/relationships/hyperlink" Target="http://bess.illinois.edu/pdf/04343.pdf" TargetMode="External"/><Relationship Id="rId130" Type="http://schemas.openxmlformats.org/officeDocument/2006/relationships/hyperlink" Target="http://bess.illinois.edu/pdf/10238.pdf" TargetMode="External"/><Relationship Id="rId151" Type="http://schemas.openxmlformats.org/officeDocument/2006/relationships/hyperlink" Target="http://bess.illinois.edu/pdf/12614.pdf" TargetMode="External"/><Relationship Id="rId368" Type="http://schemas.openxmlformats.org/officeDocument/2006/relationships/hyperlink" Target="http://bess.illinois.edu/pdf/16805.pdf" TargetMode="External"/><Relationship Id="rId172" Type="http://schemas.openxmlformats.org/officeDocument/2006/relationships/hyperlink" Target="http://bess.illinois.edu/pdf/13287.pdf" TargetMode="External"/><Relationship Id="rId193" Type="http://schemas.openxmlformats.org/officeDocument/2006/relationships/hyperlink" Target="http://bess.illinois.edu/pdf/13365.pdf" TargetMode="External"/><Relationship Id="rId207" Type="http://schemas.openxmlformats.org/officeDocument/2006/relationships/hyperlink" Target="http://bess.illinois.edu/pdf/16814.pdf" TargetMode="External"/><Relationship Id="rId228" Type="http://schemas.openxmlformats.org/officeDocument/2006/relationships/hyperlink" Target="http://bess.illinois.edu/pdf/12680.pdf" TargetMode="External"/><Relationship Id="rId249" Type="http://schemas.openxmlformats.org/officeDocument/2006/relationships/hyperlink" Target="http://bess.illinois.edu/pdf/02037.pdf" TargetMode="External"/><Relationship Id="rId13" Type="http://schemas.openxmlformats.org/officeDocument/2006/relationships/hyperlink" Target="http://bess.illinois.edu/pdf/00078.pdf" TargetMode="External"/><Relationship Id="rId109" Type="http://schemas.openxmlformats.org/officeDocument/2006/relationships/hyperlink" Target="http://bess.illinois.edu/pdf/02207.pdf" TargetMode="External"/><Relationship Id="rId260" Type="http://schemas.openxmlformats.org/officeDocument/2006/relationships/hyperlink" Target="http://bess.illinois.edu/pdf/06069.pdf" TargetMode="External"/><Relationship Id="rId281" Type="http://schemas.openxmlformats.org/officeDocument/2006/relationships/hyperlink" Target="http://bess.illinois.edu/pdf/02466.pdf" TargetMode="External"/><Relationship Id="rId316" Type="http://schemas.openxmlformats.org/officeDocument/2006/relationships/hyperlink" Target="http://bess.illinois.edu/pdf/14232.pdf" TargetMode="External"/><Relationship Id="rId337" Type="http://schemas.openxmlformats.org/officeDocument/2006/relationships/hyperlink" Target="http://bess.illinois.edu/pdf/13514.pdf" TargetMode="External"/><Relationship Id="rId34" Type="http://schemas.openxmlformats.org/officeDocument/2006/relationships/hyperlink" Target="http://bess.illinois.edu/pdf/07208.pdf" TargetMode="External"/><Relationship Id="rId55" Type="http://schemas.openxmlformats.org/officeDocument/2006/relationships/hyperlink" Target="http://bess.illinois.edu/pdf/00290.pdf" TargetMode="External"/><Relationship Id="rId76" Type="http://schemas.openxmlformats.org/officeDocument/2006/relationships/hyperlink" Target="http://bess.illinois.edu/pdf/01225.pdf" TargetMode="External"/><Relationship Id="rId97" Type="http://schemas.openxmlformats.org/officeDocument/2006/relationships/hyperlink" Target="http://bess.illinois.edu/pdf/05192p.pdf" TargetMode="External"/><Relationship Id="rId120" Type="http://schemas.openxmlformats.org/officeDocument/2006/relationships/hyperlink" Target="http://bess.illinois.edu/pdf/15334.pdf" TargetMode="External"/><Relationship Id="rId141" Type="http://schemas.openxmlformats.org/officeDocument/2006/relationships/hyperlink" Target="http://bess.illinois.edu/pdf/11399.pdf" TargetMode="External"/><Relationship Id="rId358" Type="http://schemas.openxmlformats.org/officeDocument/2006/relationships/hyperlink" Target="http://bess.illinois.edu/pdf/00305.pdf" TargetMode="External"/><Relationship Id="rId379" Type="http://schemas.openxmlformats.org/officeDocument/2006/relationships/printerSettings" Target="../printerSettings/printerSettings2.bin"/><Relationship Id="rId7" Type="http://schemas.openxmlformats.org/officeDocument/2006/relationships/hyperlink" Target="http://bess.illinois.edu/pdf/10136.pdf" TargetMode="External"/><Relationship Id="rId162" Type="http://schemas.openxmlformats.org/officeDocument/2006/relationships/hyperlink" Target="http://bess.illinois.edu/pdf/15003.pdf" TargetMode="External"/><Relationship Id="rId183" Type="http://schemas.openxmlformats.org/officeDocument/2006/relationships/hyperlink" Target="http://bess.illinois.edu/pdf/05121.pdf" TargetMode="External"/><Relationship Id="rId218" Type="http://schemas.openxmlformats.org/officeDocument/2006/relationships/hyperlink" Target="http://bess.illinois.edu/pdf/03057.pdf" TargetMode="External"/><Relationship Id="rId239" Type="http://schemas.openxmlformats.org/officeDocument/2006/relationships/hyperlink" Target="http://bess.illinois.edu/pdf/05204.pdf" TargetMode="External"/><Relationship Id="rId250" Type="http://schemas.openxmlformats.org/officeDocument/2006/relationships/hyperlink" Target="http://bess.illinois.edu/pdf/06079.pdf" TargetMode="External"/><Relationship Id="rId271" Type="http://schemas.openxmlformats.org/officeDocument/2006/relationships/hyperlink" Target="http://bess.illinois.edu/pdf/12741.pdf" TargetMode="External"/><Relationship Id="rId292" Type="http://schemas.openxmlformats.org/officeDocument/2006/relationships/hyperlink" Target="http://bess.illinois.edu/pdf/05333-C.pdf" TargetMode="External"/><Relationship Id="rId306" Type="http://schemas.openxmlformats.org/officeDocument/2006/relationships/hyperlink" Target="http://bess.illinois.edu/pdf/11406.pdf" TargetMode="External"/><Relationship Id="rId24" Type="http://schemas.openxmlformats.org/officeDocument/2006/relationships/hyperlink" Target="http://bess.illinois.edu/pdf/09343.pdf" TargetMode="External"/><Relationship Id="rId45" Type="http://schemas.openxmlformats.org/officeDocument/2006/relationships/hyperlink" Target="http://bess.illinois.edu/pdf/04336p.pdf" TargetMode="External"/><Relationship Id="rId66" Type="http://schemas.openxmlformats.org/officeDocument/2006/relationships/hyperlink" Target="http://bess.illinois.edu/pdf/01168.pdf" TargetMode="External"/><Relationship Id="rId87" Type="http://schemas.openxmlformats.org/officeDocument/2006/relationships/hyperlink" Target="http://bess.illinois.edu/pdf/05337.pdf" TargetMode="External"/><Relationship Id="rId110" Type="http://schemas.openxmlformats.org/officeDocument/2006/relationships/hyperlink" Target="http://bess.illinois.edu/pdf/02217.pdf" TargetMode="External"/><Relationship Id="rId131" Type="http://schemas.openxmlformats.org/officeDocument/2006/relationships/hyperlink" Target="http://bess.illinois.edu/pdf/11389.pdf" TargetMode="External"/><Relationship Id="rId327" Type="http://schemas.openxmlformats.org/officeDocument/2006/relationships/hyperlink" Target="http://bess.illinois.edu/pdf/00213.pdf" TargetMode="External"/><Relationship Id="rId348" Type="http://schemas.openxmlformats.org/officeDocument/2006/relationships/hyperlink" Target="http://bess.illinois.edu/pdf/00258.pdf" TargetMode="External"/><Relationship Id="rId369" Type="http://schemas.openxmlformats.org/officeDocument/2006/relationships/hyperlink" Target="http://bess.illinois.edu/pdf/16806.pdf" TargetMode="External"/><Relationship Id="rId152" Type="http://schemas.openxmlformats.org/officeDocument/2006/relationships/hyperlink" Target="http://bess.illinois.edu/pdf/08155.pdf" TargetMode="External"/><Relationship Id="rId173" Type="http://schemas.openxmlformats.org/officeDocument/2006/relationships/hyperlink" Target="http://bess.illinois.edu/pdf/11207.pdf" TargetMode="External"/><Relationship Id="rId194" Type="http://schemas.openxmlformats.org/officeDocument/2006/relationships/hyperlink" Target="http://bess.illinois.edu/pdf/13361.pdf" TargetMode="External"/><Relationship Id="rId208" Type="http://schemas.openxmlformats.org/officeDocument/2006/relationships/hyperlink" Target="http://bess.illinois.edu/pdf/16813.pdf" TargetMode="External"/><Relationship Id="rId229" Type="http://schemas.openxmlformats.org/officeDocument/2006/relationships/hyperlink" Target="http://bess.illinois.edu/pdf/12797.pdf" TargetMode="External"/><Relationship Id="rId380" Type="http://schemas.openxmlformats.org/officeDocument/2006/relationships/drawing" Target="../drawings/drawing2.xml"/><Relationship Id="rId240" Type="http://schemas.openxmlformats.org/officeDocument/2006/relationships/hyperlink" Target="http://bess.illinois.edu/pdf/02242.pdf" TargetMode="External"/><Relationship Id="rId261" Type="http://schemas.openxmlformats.org/officeDocument/2006/relationships/hyperlink" Target="http://bess.illinois.edu/pdf/07043.pdf" TargetMode="External"/><Relationship Id="rId14" Type="http://schemas.openxmlformats.org/officeDocument/2006/relationships/hyperlink" Target="http://bess.illinois.edu/pdf/06241.pdf" TargetMode="External"/><Relationship Id="rId35" Type="http://schemas.openxmlformats.org/officeDocument/2006/relationships/hyperlink" Target="http://bess.illinois.edu/pdf/00207.pdf" TargetMode="External"/><Relationship Id="rId56" Type="http://schemas.openxmlformats.org/officeDocument/2006/relationships/hyperlink" Target="http://bess.illinois.edu/pdf/04309-C.pdf" TargetMode="External"/><Relationship Id="rId77" Type="http://schemas.openxmlformats.org/officeDocument/2006/relationships/hyperlink" Target="http://bess.illinois.edu/pdf/01228.pdf" TargetMode="External"/><Relationship Id="rId100" Type="http://schemas.openxmlformats.org/officeDocument/2006/relationships/hyperlink" Target="http://bess.illinois.edu/pdf/07042.pdf" TargetMode="External"/><Relationship Id="rId282" Type="http://schemas.openxmlformats.org/officeDocument/2006/relationships/hyperlink" Target="http://bess.illinois.edu/pdf/02467.pdf" TargetMode="External"/><Relationship Id="rId317" Type="http://schemas.openxmlformats.org/officeDocument/2006/relationships/hyperlink" Target="http://bess.illinois.edu/pdf/10241.pdf" TargetMode="External"/><Relationship Id="rId338" Type="http://schemas.openxmlformats.org/officeDocument/2006/relationships/hyperlink" Target="http://bess.illinois.edu/pdf/00228.pdf" TargetMode="External"/><Relationship Id="rId359" Type="http://schemas.openxmlformats.org/officeDocument/2006/relationships/hyperlink" Target="http://bess.illinois.edu/pdf/00307.pdf" TargetMode="External"/><Relationship Id="rId8" Type="http://schemas.openxmlformats.org/officeDocument/2006/relationships/hyperlink" Target="http://bess.illinois.edu/pdf/10137.pdf" TargetMode="External"/><Relationship Id="rId98" Type="http://schemas.openxmlformats.org/officeDocument/2006/relationships/hyperlink" Target="http://bess.illinois.edu/pdf/05186p.pdf" TargetMode="External"/><Relationship Id="rId121" Type="http://schemas.openxmlformats.org/officeDocument/2006/relationships/hyperlink" Target="http://bess.illinois.edu/pdf/15336.pdf" TargetMode="External"/><Relationship Id="rId142" Type="http://schemas.openxmlformats.org/officeDocument/2006/relationships/hyperlink" Target="http://bess.illinois.edu/pdf/11402.pdf" TargetMode="External"/><Relationship Id="rId163" Type="http://schemas.openxmlformats.org/officeDocument/2006/relationships/hyperlink" Target="http://bess.illinois.edu/pdf/12791.pdf" TargetMode="External"/><Relationship Id="rId184" Type="http://schemas.openxmlformats.org/officeDocument/2006/relationships/hyperlink" Target="http://bess.illinois.edu/pdf/15665.pdf" TargetMode="External"/><Relationship Id="rId219" Type="http://schemas.openxmlformats.org/officeDocument/2006/relationships/hyperlink" Target="http://bess.illinois.edu/pdf/03058.pdf" TargetMode="External"/><Relationship Id="rId370" Type="http://schemas.openxmlformats.org/officeDocument/2006/relationships/hyperlink" Target="http://bess.illinois.edu/pdf/16808.pdf" TargetMode="External"/><Relationship Id="rId230" Type="http://schemas.openxmlformats.org/officeDocument/2006/relationships/hyperlink" Target="http://bess.illinois.edu/pdf/12798.pdf" TargetMode="External"/><Relationship Id="rId251" Type="http://schemas.openxmlformats.org/officeDocument/2006/relationships/hyperlink" Target="http://bess.illinois.edu/pdf/12610.pdf" TargetMode="External"/><Relationship Id="rId25" Type="http://schemas.openxmlformats.org/officeDocument/2006/relationships/hyperlink" Target="http://bess.illinois.edu/pdf/02142.pdf" TargetMode="External"/><Relationship Id="rId46" Type="http://schemas.openxmlformats.org/officeDocument/2006/relationships/hyperlink" Target="http://bess.illinois.edu/pdf/04337p.pdf" TargetMode="External"/><Relationship Id="rId67" Type="http://schemas.openxmlformats.org/officeDocument/2006/relationships/hyperlink" Target="http://bess.illinois.edu/pdf/01093.pdf" TargetMode="External"/><Relationship Id="rId272" Type="http://schemas.openxmlformats.org/officeDocument/2006/relationships/hyperlink" Target="http://bess.illinois.edu/pdf/15509.pdf" TargetMode="External"/><Relationship Id="rId293" Type="http://schemas.openxmlformats.org/officeDocument/2006/relationships/hyperlink" Target="http://bess.illinois.edu/pdf/14167.pdf" TargetMode="External"/><Relationship Id="rId307" Type="http://schemas.openxmlformats.org/officeDocument/2006/relationships/hyperlink" Target="http://bess.illinois.edu/pdf/11393.pdf" TargetMode="External"/><Relationship Id="rId328" Type="http://schemas.openxmlformats.org/officeDocument/2006/relationships/hyperlink" Target="http://bess.illinois.edu/pdf/00210.pdf" TargetMode="External"/><Relationship Id="rId349" Type="http://schemas.openxmlformats.org/officeDocument/2006/relationships/hyperlink" Target="http://bess.illinois.edu/pdf/00226.pdf" TargetMode="External"/><Relationship Id="rId88" Type="http://schemas.openxmlformats.org/officeDocument/2006/relationships/hyperlink" Target="http://bess.illinois.edu/pdf/05340.pdf" TargetMode="External"/><Relationship Id="rId111" Type="http://schemas.openxmlformats.org/officeDocument/2006/relationships/hyperlink" Target="http://bess.illinois.edu/pdf/02210.pdf" TargetMode="External"/><Relationship Id="rId132" Type="http://schemas.openxmlformats.org/officeDocument/2006/relationships/hyperlink" Target="http://bess.illinois.edu/pdf/10239.pdf" TargetMode="External"/><Relationship Id="rId153" Type="http://schemas.openxmlformats.org/officeDocument/2006/relationships/hyperlink" Target="http://bess.illinois.edu/pdf/08154.pdf" TargetMode="External"/><Relationship Id="rId174" Type="http://schemas.openxmlformats.org/officeDocument/2006/relationships/hyperlink" Target="http://bess.illinois.edu/pdf/11204.pdf" TargetMode="External"/><Relationship Id="rId195" Type="http://schemas.openxmlformats.org/officeDocument/2006/relationships/hyperlink" Target="http://bess.illinois.edu/pdf/09256.pdf" TargetMode="External"/><Relationship Id="rId209" Type="http://schemas.openxmlformats.org/officeDocument/2006/relationships/hyperlink" Target="http://bess.illinois.edu/pdf/16682.pdf" TargetMode="External"/><Relationship Id="rId360" Type="http://schemas.openxmlformats.org/officeDocument/2006/relationships/hyperlink" Target="http://bess.illinois.edu/pdf/00240.pdf" TargetMode="External"/><Relationship Id="rId381" Type="http://schemas.openxmlformats.org/officeDocument/2006/relationships/vmlDrawing" Target="../drawings/vmlDrawing1.vml"/><Relationship Id="rId220" Type="http://schemas.openxmlformats.org/officeDocument/2006/relationships/hyperlink" Target="http://bess.illinois.edu/pdf/03051.pdf" TargetMode="External"/><Relationship Id="rId241" Type="http://schemas.openxmlformats.org/officeDocument/2006/relationships/hyperlink" Target="http://bess.illinois.edu/pdf/02036.pdf" TargetMode="External"/><Relationship Id="rId15" Type="http://schemas.openxmlformats.org/officeDocument/2006/relationships/hyperlink" Target="http://bess.illinois.edu/pdf/16136d.pdf" TargetMode="External"/><Relationship Id="rId36" Type="http://schemas.openxmlformats.org/officeDocument/2006/relationships/hyperlink" Target="http://bess.illinois.edu/pdf/01110.pdf" TargetMode="External"/><Relationship Id="rId57" Type="http://schemas.openxmlformats.org/officeDocument/2006/relationships/hyperlink" Target="http://bess.illinois.edu/pdf/04310-C.pdf" TargetMode="External"/><Relationship Id="rId262" Type="http://schemas.openxmlformats.org/officeDocument/2006/relationships/hyperlink" Target="http://bess.illinois.edu/pdf/06119.pdf" TargetMode="External"/><Relationship Id="rId283" Type="http://schemas.openxmlformats.org/officeDocument/2006/relationships/hyperlink" Target="http://bess.illinois.edu/pdf/08153.pdf" TargetMode="External"/><Relationship Id="rId318" Type="http://schemas.openxmlformats.org/officeDocument/2006/relationships/hyperlink" Target="http://bess.illinois.edu/pdf/10247.pdf" TargetMode="External"/><Relationship Id="rId339" Type="http://schemas.openxmlformats.org/officeDocument/2006/relationships/hyperlink" Target="http://bess.illinois.edu/pdf/13366.pdf" TargetMode="External"/><Relationship Id="rId78" Type="http://schemas.openxmlformats.org/officeDocument/2006/relationships/hyperlink" Target="http://bess.illinois.edu/pdf/07222.pdf" TargetMode="External"/><Relationship Id="rId99" Type="http://schemas.openxmlformats.org/officeDocument/2006/relationships/hyperlink" Target="http://bess.illinois.edu/pdf/04334p.pdf" TargetMode="External"/><Relationship Id="rId101" Type="http://schemas.openxmlformats.org/officeDocument/2006/relationships/hyperlink" Target="http://bess.illinois.edu/pdf/06085.pdf" TargetMode="External"/><Relationship Id="rId122" Type="http://schemas.openxmlformats.org/officeDocument/2006/relationships/hyperlink" Target="http://bess.illinois.edu/pdf/14159.pdf" TargetMode="External"/><Relationship Id="rId143" Type="http://schemas.openxmlformats.org/officeDocument/2006/relationships/hyperlink" Target="http://bess.illinois.edu/pdf/11401.pdf" TargetMode="External"/><Relationship Id="rId164" Type="http://schemas.openxmlformats.org/officeDocument/2006/relationships/hyperlink" Target="http://bess.illinois.edu/pdf/06139.pdf" TargetMode="External"/><Relationship Id="rId185" Type="http://schemas.openxmlformats.org/officeDocument/2006/relationships/hyperlink" Target="http://bess.illinois.edu/pdf/15664.pdf" TargetMode="External"/><Relationship Id="rId350" Type="http://schemas.openxmlformats.org/officeDocument/2006/relationships/hyperlink" Target="http://bess.illinois.edu/pdf/00224.pdf" TargetMode="External"/><Relationship Id="rId371" Type="http://schemas.openxmlformats.org/officeDocument/2006/relationships/hyperlink" Target="http://bess.illinois.edu/pdf/16809.pdf" TargetMode="External"/><Relationship Id="rId9" Type="http://schemas.openxmlformats.org/officeDocument/2006/relationships/hyperlink" Target="http://bess.illinois.edu/pdf/00075.pdf" TargetMode="External"/><Relationship Id="rId210" Type="http://schemas.openxmlformats.org/officeDocument/2006/relationships/hyperlink" Target="http://bess.illinois.edu/pdf/16683.pdf" TargetMode="External"/><Relationship Id="rId26" Type="http://schemas.openxmlformats.org/officeDocument/2006/relationships/hyperlink" Target="http://bess.illinois.edu/pdf/02143.pdf" TargetMode="External"/><Relationship Id="rId231" Type="http://schemas.openxmlformats.org/officeDocument/2006/relationships/hyperlink" Target="http://bess.illinois.edu/pdf/12427.pdf" TargetMode="External"/><Relationship Id="rId252" Type="http://schemas.openxmlformats.org/officeDocument/2006/relationships/hyperlink" Target="http://bess.illinois.edu/pdf/11223.pdf" TargetMode="External"/><Relationship Id="rId273" Type="http://schemas.openxmlformats.org/officeDocument/2006/relationships/hyperlink" Target="http://bess.illinois.edu/pdf/05085.pdf" TargetMode="External"/><Relationship Id="rId294" Type="http://schemas.openxmlformats.org/officeDocument/2006/relationships/hyperlink" Target="http://bess.illinois.edu/pdf/14170.pdf" TargetMode="External"/><Relationship Id="rId308" Type="http://schemas.openxmlformats.org/officeDocument/2006/relationships/hyperlink" Target="http://bess.illinois.edu/pdf/14231.pdf" TargetMode="External"/><Relationship Id="rId329" Type="http://schemas.openxmlformats.org/officeDocument/2006/relationships/hyperlink" Target="http://bess.illinois.edu/pdf/00255.pdf" TargetMode="External"/><Relationship Id="rId47" Type="http://schemas.openxmlformats.org/officeDocument/2006/relationships/hyperlink" Target="http://bess.illinois.edu/pdf/04326p.pdf" TargetMode="External"/><Relationship Id="rId68" Type="http://schemas.openxmlformats.org/officeDocument/2006/relationships/hyperlink" Target="http://bess.illinois.edu/pdf/11405.pdf" TargetMode="External"/><Relationship Id="rId89" Type="http://schemas.openxmlformats.org/officeDocument/2006/relationships/hyperlink" Target="http://bess.illinois.edu/pdf/02460.pdf" TargetMode="External"/><Relationship Id="rId112" Type="http://schemas.openxmlformats.org/officeDocument/2006/relationships/hyperlink" Target="http://bess.illinois.edu/pdf/02214.pdf" TargetMode="External"/><Relationship Id="rId133" Type="http://schemas.openxmlformats.org/officeDocument/2006/relationships/hyperlink" Target="http://bess.illinois.edu/pdf/10236.pdf" TargetMode="External"/><Relationship Id="rId154" Type="http://schemas.openxmlformats.org/officeDocument/2006/relationships/hyperlink" Target="http://bess.illinois.edu/pdf/12554.pdf" TargetMode="External"/><Relationship Id="rId175" Type="http://schemas.openxmlformats.org/officeDocument/2006/relationships/hyperlink" Target="http://bess.illinois.edu/pdf/13563.pdf" TargetMode="External"/><Relationship Id="rId340" Type="http://schemas.openxmlformats.org/officeDocument/2006/relationships/hyperlink" Target="http://bess.illinois.edu/pdf/15317.pdf" TargetMode="External"/><Relationship Id="rId361" Type="http://schemas.openxmlformats.org/officeDocument/2006/relationships/hyperlink" Target="http://bess.illinois.edu/pdf/00242.pdf" TargetMode="External"/><Relationship Id="rId196" Type="http://schemas.openxmlformats.org/officeDocument/2006/relationships/hyperlink" Target="http://bess.illinois.edu/pdf/09262.pdf" TargetMode="External"/><Relationship Id="rId200" Type="http://schemas.openxmlformats.org/officeDocument/2006/relationships/hyperlink" Target="http://bess.illinois.edu/pdf/16344.pdf" TargetMode="External"/><Relationship Id="rId382" Type="http://schemas.openxmlformats.org/officeDocument/2006/relationships/comments" Target="../comments1.xml"/><Relationship Id="rId16" Type="http://schemas.openxmlformats.org/officeDocument/2006/relationships/hyperlink" Target="http://bess.illinois.edu/pdf/04366.pdf" TargetMode="External"/><Relationship Id="rId221" Type="http://schemas.openxmlformats.org/officeDocument/2006/relationships/hyperlink" Target="http://bess.illinois.edu/pdf/08264.pdf" TargetMode="External"/><Relationship Id="rId242" Type="http://schemas.openxmlformats.org/officeDocument/2006/relationships/hyperlink" Target="http://bess.illinois.edu/pdf/05125.pdf" TargetMode="External"/><Relationship Id="rId263" Type="http://schemas.openxmlformats.org/officeDocument/2006/relationships/hyperlink" Target="http://bess.illinois.edu/pdf/08170.pdf" TargetMode="External"/><Relationship Id="rId284" Type="http://schemas.openxmlformats.org/officeDocument/2006/relationships/hyperlink" Target="http://bess.illinois.edu/pdf/05191.pdf" TargetMode="External"/><Relationship Id="rId319" Type="http://schemas.openxmlformats.org/officeDocument/2006/relationships/hyperlink" Target="http://bess.illinois.edu/pdf/11398.pdf" TargetMode="External"/><Relationship Id="rId37" Type="http://schemas.openxmlformats.org/officeDocument/2006/relationships/hyperlink" Target="http://bess.illinois.edu/pdf/04322.pdf" TargetMode="External"/><Relationship Id="rId58" Type="http://schemas.openxmlformats.org/officeDocument/2006/relationships/hyperlink" Target="http://bess.illinois.edu/pdf/00114.pdf" TargetMode="External"/><Relationship Id="rId79" Type="http://schemas.openxmlformats.org/officeDocument/2006/relationships/hyperlink" Target="http://bess.illinois.edu/pdf/07221.pdf" TargetMode="External"/><Relationship Id="rId102" Type="http://schemas.openxmlformats.org/officeDocument/2006/relationships/hyperlink" Target="http://bess.illinois.edu/pdf/02228.pdf" TargetMode="External"/><Relationship Id="rId123" Type="http://schemas.openxmlformats.org/officeDocument/2006/relationships/hyperlink" Target="http://bess.illinois.edu/pdf/14158.pdf" TargetMode="External"/><Relationship Id="rId144" Type="http://schemas.openxmlformats.org/officeDocument/2006/relationships/hyperlink" Target="http://bess.illinois.edu/pdf/14228.pdf" TargetMode="External"/><Relationship Id="rId330" Type="http://schemas.openxmlformats.org/officeDocument/2006/relationships/hyperlink" Target="http://bess.illinois.edu/pdf/00237.pdf" TargetMode="External"/><Relationship Id="rId90" Type="http://schemas.openxmlformats.org/officeDocument/2006/relationships/hyperlink" Target="http://bess.illinois.edu/pdf/07401.pdf" TargetMode="External"/><Relationship Id="rId165" Type="http://schemas.openxmlformats.org/officeDocument/2006/relationships/hyperlink" Target="http://bess.illinois.edu/pdf/07390.pdf" TargetMode="External"/><Relationship Id="rId186" Type="http://schemas.openxmlformats.org/officeDocument/2006/relationships/hyperlink" Target="http://bess.illinois.edu/pdf/12243.pdf" TargetMode="External"/><Relationship Id="rId351" Type="http://schemas.openxmlformats.org/officeDocument/2006/relationships/hyperlink" Target="http://bess.illinois.edu/pdf/00253.pdf" TargetMode="External"/><Relationship Id="rId372" Type="http://schemas.openxmlformats.org/officeDocument/2006/relationships/hyperlink" Target="http://bess.illinois.edu/pdf/16810.pdf" TargetMode="External"/><Relationship Id="rId211" Type="http://schemas.openxmlformats.org/officeDocument/2006/relationships/hyperlink" Target="http://bess.illinois.edu/pdf/16832.pdf" TargetMode="External"/><Relationship Id="rId232" Type="http://schemas.openxmlformats.org/officeDocument/2006/relationships/hyperlink" Target="http://bess.illinois.edu/pdf/05191p.pdf" TargetMode="External"/><Relationship Id="rId253" Type="http://schemas.openxmlformats.org/officeDocument/2006/relationships/hyperlink" Target="http://bess.illinois.edu/pdf/12601.pdf" TargetMode="External"/><Relationship Id="rId274" Type="http://schemas.openxmlformats.org/officeDocument/2006/relationships/hyperlink" Target="http://bess.illinois.edu/pdf/15407.pdf" TargetMode="External"/><Relationship Id="rId295" Type="http://schemas.openxmlformats.org/officeDocument/2006/relationships/hyperlink" Target="http://bess.illinois.edu/pdf/11407.pdf" TargetMode="External"/><Relationship Id="rId309" Type="http://schemas.openxmlformats.org/officeDocument/2006/relationships/hyperlink" Target="http://bess.illinois.edu/pdf/10242.pdf" TargetMode="External"/><Relationship Id="rId27" Type="http://schemas.openxmlformats.org/officeDocument/2006/relationships/hyperlink" Target="http://bess.illinois.edu/pdf/06044.pdf" TargetMode="External"/><Relationship Id="rId48" Type="http://schemas.openxmlformats.org/officeDocument/2006/relationships/hyperlink" Target="http://bess.illinois.edu/pdf/04325p.pdf" TargetMode="External"/><Relationship Id="rId69" Type="http://schemas.openxmlformats.org/officeDocument/2006/relationships/hyperlink" Target="http://bess.illinois.edu/pdf/05246.pdf" TargetMode="External"/><Relationship Id="rId113" Type="http://schemas.openxmlformats.org/officeDocument/2006/relationships/hyperlink" Target="http://bess.illinois.edu/pdf/04300.pdf" TargetMode="External"/><Relationship Id="rId134" Type="http://schemas.openxmlformats.org/officeDocument/2006/relationships/hyperlink" Target="http://bess.illinois.edu/pdf/11390.pdf" TargetMode="External"/><Relationship Id="rId320" Type="http://schemas.openxmlformats.org/officeDocument/2006/relationships/hyperlink" Target="http://bess.illinois.edu/pdf/11391.pdf" TargetMode="External"/><Relationship Id="rId80" Type="http://schemas.openxmlformats.org/officeDocument/2006/relationships/hyperlink" Target="http://bess.illinois.edu/pdf/00066.pdf" TargetMode="External"/><Relationship Id="rId155" Type="http://schemas.openxmlformats.org/officeDocument/2006/relationships/hyperlink" Target="http://bess.illinois.edu/pdf/12570.pdf" TargetMode="External"/><Relationship Id="rId176" Type="http://schemas.openxmlformats.org/officeDocument/2006/relationships/hyperlink" Target="http://bess.illinois.edu/pdf/11206.pdf" TargetMode="External"/><Relationship Id="rId197" Type="http://schemas.openxmlformats.org/officeDocument/2006/relationships/hyperlink" Target="http://bess.illinois.edu/pdf/09263.pdf" TargetMode="External"/><Relationship Id="rId341" Type="http://schemas.openxmlformats.org/officeDocument/2006/relationships/hyperlink" Target="http://bess.illinois.edu/pdf/00219.pdf" TargetMode="External"/><Relationship Id="rId362" Type="http://schemas.openxmlformats.org/officeDocument/2006/relationships/hyperlink" Target="http://bess.illinois.edu/pdf/17056.pdf" TargetMode="External"/><Relationship Id="rId201" Type="http://schemas.openxmlformats.org/officeDocument/2006/relationships/hyperlink" Target="http://bess.illinois.edu/pdf/16346.pdf" TargetMode="External"/><Relationship Id="rId222" Type="http://schemas.openxmlformats.org/officeDocument/2006/relationships/hyperlink" Target="http://bess.illinois.edu/pdf/09142.pdf" TargetMode="External"/><Relationship Id="rId243" Type="http://schemas.openxmlformats.org/officeDocument/2006/relationships/hyperlink" Target="http://bess.illinois.edu/pdf/05206.pdf" TargetMode="External"/><Relationship Id="rId264" Type="http://schemas.openxmlformats.org/officeDocument/2006/relationships/hyperlink" Target="http://bess.illinois.edu/pdf/12795.pdf" TargetMode="External"/><Relationship Id="rId285" Type="http://schemas.openxmlformats.org/officeDocument/2006/relationships/hyperlink" Target="http://bess.illinois.edu/pdf/04335.pdf" TargetMode="External"/><Relationship Id="rId17" Type="http://schemas.openxmlformats.org/officeDocument/2006/relationships/hyperlink" Target="http://bess.illinois.edu/pdf/04369.pdf" TargetMode="External"/><Relationship Id="rId38" Type="http://schemas.openxmlformats.org/officeDocument/2006/relationships/hyperlink" Target="http://bess.illinois.edu/pdf/04336.pdf" TargetMode="External"/><Relationship Id="rId59" Type="http://schemas.openxmlformats.org/officeDocument/2006/relationships/hyperlink" Target="http://bess.illinois.edu/pdf/04309.pdf" TargetMode="External"/><Relationship Id="rId103" Type="http://schemas.openxmlformats.org/officeDocument/2006/relationships/hyperlink" Target="http://bess.illinois.edu/pdf/02031.pdf" TargetMode="External"/><Relationship Id="rId124" Type="http://schemas.openxmlformats.org/officeDocument/2006/relationships/hyperlink" Target="http://bess.illinois.edu/pdf/14183.pdf" TargetMode="External"/><Relationship Id="rId310" Type="http://schemas.openxmlformats.org/officeDocument/2006/relationships/hyperlink" Target="http://bess.illinois.edu/pdf/05242.pdf" TargetMode="External"/><Relationship Id="rId70" Type="http://schemas.openxmlformats.org/officeDocument/2006/relationships/hyperlink" Target="http://bess.illinois.edu/pdf/05245.pdf" TargetMode="External"/><Relationship Id="rId91" Type="http://schemas.openxmlformats.org/officeDocument/2006/relationships/hyperlink" Target="http://bess.illinois.edu/pdf/08171.pdf" TargetMode="External"/><Relationship Id="rId145" Type="http://schemas.openxmlformats.org/officeDocument/2006/relationships/hyperlink" Target="http://bess.illinois.edu/pdf/14235.pdf" TargetMode="External"/><Relationship Id="rId166" Type="http://schemas.openxmlformats.org/officeDocument/2006/relationships/hyperlink" Target="http://bess.illinois.edu/pdf/06141.pdf" TargetMode="External"/><Relationship Id="rId187" Type="http://schemas.openxmlformats.org/officeDocument/2006/relationships/hyperlink" Target="http://bess.illinois.edu/pdf/15647.pdf" TargetMode="External"/><Relationship Id="rId331" Type="http://schemas.openxmlformats.org/officeDocument/2006/relationships/hyperlink" Target="http://bess.illinois.edu/pdf/00259.pdf" TargetMode="External"/><Relationship Id="rId352" Type="http://schemas.openxmlformats.org/officeDocument/2006/relationships/hyperlink" Target="http://bess.illinois.edu/pdf/00309.pdf" TargetMode="External"/><Relationship Id="rId373" Type="http://schemas.openxmlformats.org/officeDocument/2006/relationships/hyperlink" Target="http://bess.illinois.edu/pdf/16845.pdf" TargetMode="External"/><Relationship Id="rId1" Type="http://schemas.openxmlformats.org/officeDocument/2006/relationships/hyperlink" Target="http://bess.illinois.edu/pdf/06208.pdf" TargetMode="External"/><Relationship Id="rId212" Type="http://schemas.openxmlformats.org/officeDocument/2006/relationships/hyperlink" Target="http://bess.illinois.edu/pdf/16835.pdf" TargetMode="External"/><Relationship Id="rId233" Type="http://schemas.openxmlformats.org/officeDocument/2006/relationships/hyperlink" Target="http://bess.illinois.edu/pdf/04335p.pdf" TargetMode="External"/><Relationship Id="rId254" Type="http://schemas.openxmlformats.org/officeDocument/2006/relationships/hyperlink" Target="http://bess.illinois.edu/pdf/11221.pdf" TargetMode="External"/><Relationship Id="rId28" Type="http://schemas.openxmlformats.org/officeDocument/2006/relationships/hyperlink" Target="http://bess.illinois.edu/pdf/06048.pdf" TargetMode="External"/><Relationship Id="rId49" Type="http://schemas.openxmlformats.org/officeDocument/2006/relationships/hyperlink" Target="http://bess.illinois.edu/pdf/02365.pdf" TargetMode="External"/><Relationship Id="rId114" Type="http://schemas.openxmlformats.org/officeDocument/2006/relationships/hyperlink" Target="http://bess.illinois.edu/pdf/02212.pdf" TargetMode="External"/><Relationship Id="rId275" Type="http://schemas.openxmlformats.org/officeDocument/2006/relationships/hyperlink" Target="http://bess.illinois.edu/pdf/15452.pdf" TargetMode="External"/><Relationship Id="rId296" Type="http://schemas.openxmlformats.org/officeDocument/2006/relationships/hyperlink" Target="http://bess.illinois.edu/pdf/07225.pdf" TargetMode="External"/><Relationship Id="rId300" Type="http://schemas.openxmlformats.org/officeDocument/2006/relationships/hyperlink" Target="http://bess.illinois.edu/pdf/10244.pdf" TargetMode="External"/><Relationship Id="rId60" Type="http://schemas.openxmlformats.org/officeDocument/2006/relationships/hyperlink" Target="http://bess.illinois.edu/pdf/04310.pdf" TargetMode="External"/><Relationship Id="rId81" Type="http://schemas.openxmlformats.org/officeDocument/2006/relationships/hyperlink" Target="http://bess.illinois.edu/pdf/07154.pdf" TargetMode="External"/><Relationship Id="rId135" Type="http://schemas.openxmlformats.org/officeDocument/2006/relationships/hyperlink" Target="http://bess.illinois.edu/pdf/11388.pdf" TargetMode="External"/><Relationship Id="rId156" Type="http://schemas.openxmlformats.org/officeDocument/2006/relationships/hyperlink" Target="http://bess.illinois.edu/pdf/12637.pdf" TargetMode="External"/><Relationship Id="rId177" Type="http://schemas.openxmlformats.org/officeDocument/2006/relationships/hyperlink" Target="http://bess.illinois.edu/pdf/13289.pdf" TargetMode="External"/><Relationship Id="rId198" Type="http://schemas.openxmlformats.org/officeDocument/2006/relationships/hyperlink" Target="http://bess.illinois.edu/pdf/17057.pdf" TargetMode="External"/><Relationship Id="rId321" Type="http://schemas.openxmlformats.org/officeDocument/2006/relationships/hyperlink" Target="http://bess.illinois.edu/pdf/10240.pdf" TargetMode="External"/><Relationship Id="rId342" Type="http://schemas.openxmlformats.org/officeDocument/2006/relationships/hyperlink" Target="http://bess.illinois.edu/pdf/00218.pdf" TargetMode="External"/><Relationship Id="rId363" Type="http://schemas.openxmlformats.org/officeDocument/2006/relationships/hyperlink" Target="http://bess.illinois.edu/pdf/16479.pdf" TargetMode="External"/><Relationship Id="rId202" Type="http://schemas.openxmlformats.org/officeDocument/2006/relationships/hyperlink" Target="http://bess.illinois.edu/pdf/16521.pdf" TargetMode="External"/><Relationship Id="rId223" Type="http://schemas.openxmlformats.org/officeDocument/2006/relationships/hyperlink" Target="http://bess.illinois.edu/pdf/01393.pdf" TargetMode="External"/><Relationship Id="rId244" Type="http://schemas.openxmlformats.org/officeDocument/2006/relationships/hyperlink" Target="http://bess.illinois.edu/pdf/02373.pdf" TargetMode="External"/><Relationship Id="rId18" Type="http://schemas.openxmlformats.org/officeDocument/2006/relationships/hyperlink" Target="http://bess.illinois.edu/pdf/07381.pdf" TargetMode="External"/><Relationship Id="rId39" Type="http://schemas.openxmlformats.org/officeDocument/2006/relationships/hyperlink" Target="http://bess.illinois.edu/pdf/04337.pdf" TargetMode="External"/><Relationship Id="rId265" Type="http://schemas.openxmlformats.org/officeDocument/2006/relationships/hyperlink" Target="http://bess.illinois.edu/pdf/13185.pdf" TargetMode="External"/><Relationship Id="rId286" Type="http://schemas.openxmlformats.org/officeDocument/2006/relationships/hyperlink" Target="http://bess.illinois.edu/pdf/12616.pdf" TargetMode="External"/><Relationship Id="rId50" Type="http://schemas.openxmlformats.org/officeDocument/2006/relationships/hyperlink" Target="http://bess.illinois.edu/pdf/02368.pdf" TargetMode="External"/><Relationship Id="rId104" Type="http://schemas.openxmlformats.org/officeDocument/2006/relationships/hyperlink" Target="http://bess.illinois.edu/pdf/02235.pdf" TargetMode="External"/><Relationship Id="rId125" Type="http://schemas.openxmlformats.org/officeDocument/2006/relationships/hyperlink" Target="http://bess.illinois.edu/pdf/14160.pdf" TargetMode="External"/><Relationship Id="rId146" Type="http://schemas.openxmlformats.org/officeDocument/2006/relationships/hyperlink" Target="http://bess.illinois.edu/pdf/12615.pdf" TargetMode="External"/><Relationship Id="rId167" Type="http://schemas.openxmlformats.org/officeDocument/2006/relationships/hyperlink" Target="http://bess.illinois.edu/pdf/15181.pdf" TargetMode="External"/><Relationship Id="rId188" Type="http://schemas.openxmlformats.org/officeDocument/2006/relationships/hyperlink" Target="http://bess.illinois.edu/pdf/15646.pdf" TargetMode="External"/><Relationship Id="rId311" Type="http://schemas.openxmlformats.org/officeDocument/2006/relationships/hyperlink" Target="http://bess.illinois.edu/pdf/11397.pdf" TargetMode="External"/><Relationship Id="rId332" Type="http://schemas.openxmlformats.org/officeDocument/2006/relationships/hyperlink" Target="http://bess.illinois.edu/pdf/05031.pdf" TargetMode="External"/><Relationship Id="rId353" Type="http://schemas.openxmlformats.org/officeDocument/2006/relationships/hyperlink" Target="http://bess.illinois.edu/pdf/00292.pdf" TargetMode="External"/><Relationship Id="rId374" Type="http://schemas.openxmlformats.org/officeDocument/2006/relationships/hyperlink" Target="http://bess.illinois.edu/pdf/16846.pdf" TargetMode="External"/><Relationship Id="rId71" Type="http://schemas.openxmlformats.org/officeDocument/2006/relationships/hyperlink" Target="http://bess.illinois.edu/pdf/05244.pdf" TargetMode="External"/><Relationship Id="rId92" Type="http://schemas.openxmlformats.org/officeDocument/2006/relationships/hyperlink" Target="http://bess.illinois.edu/pdf/08173.pdf" TargetMode="External"/><Relationship Id="rId213" Type="http://schemas.openxmlformats.org/officeDocument/2006/relationships/hyperlink" Target="http://bess.illinois.edu/pdf/16837.pdf" TargetMode="External"/><Relationship Id="rId234" Type="http://schemas.openxmlformats.org/officeDocument/2006/relationships/hyperlink" Target="http://bess.illinois.edu/pdf/09082p.pdf" TargetMode="External"/><Relationship Id="rId2" Type="http://schemas.openxmlformats.org/officeDocument/2006/relationships/hyperlink" Target="http://bess.illinois.edu/pdf/06207.pdf" TargetMode="External"/><Relationship Id="rId29" Type="http://schemas.openxmlformats.org/officeDocument/2006/relationships/hyperlink" Target="http://bess.illinois.edu/pdf/06047.pdf" TargetMode="External"/><Relationship Id="rId255" Type="http://schemas.openxmlformats.org/officeDocument/2006/relationships/hyperlink" Target="http://bess.illinois.edu/pdf/12605.pdf" TargetMode="External"/><Relationship Id="rId276" Type="http://schemas.openxmlformats.org/officeDocument/2006/relationships/hyperlink" Target="http://bess.illinois.edu/pdf/07368.pdf" TargetMode="External"/><Relationship Id="rId297" Type="http://schemas.openxmlformats.org/officeDocument/2006/relationships/hyperlink" Target="http://bess.illinois.edu/pdf/11394.pdf" TargetMode="External"/><Relationship Id="rId40" Type="http://schemas.openxmlformats.org/officeDocument/2006/relationships/hyperlink" Target="http://bess.illinois.edu/pdf/04326.pdf" TargetMode="External"/><Relationship Id="rId115" Type="http://schemas.openxmlformats.org/officeDocument/2006/relationships/hyperlink" Target="http://bess.illinois.edu/pdf/02213.pdf" TargetMode="External"/><Relationship Id="rId136" Type="http://schemas.openxmlformats.org/officeDocument/2006/relationships/hyperlink" Target="http://bess.illinois.edu/pdf/10252.pdf" TargetMode="External"/><Relationship Id="rId157" Type="http://schemas.openxmlformats.org/officeDocument/2006/relationships/hyperlink" Target="http://bess.illinois.edu/pdf/16190.pdf" TargetMode="External"/><Relationship Id="rId178" Type="http://schemas.openxmlformats.org/officeDocument/2006/relationships/hyperlink" Target="http://bess.illinois.edu/pdf/11210.pdf" TargetMode="External"/><Relationship Id="rId301" Type="http://schemas.openxmlformats.org/officeDocument/2006/relationships/hyperlink" Target="http://bess.illinois.edu/pdf/05243.pdf" TargetMode="External"/><Relationship Id="rId322" Type="http://schemas.openxmlformats.org/officeDocument/2006/relationships/hyperlink" Target="http://bess.illinois.edu/pdf/10250.pdf" TargetMode="External"/><Relationship Id="rId343" Type="http://schemas.openxmlformats.org/officeDocument/2006/relationships/hyperlink" Target="http://bess.illinois.edu/pdf/00304.pdf" TargetMode="External"/><Relationship Id="rId364" Type="http://schemas.openxmlformats.org/officeDocument/2006/relationships/hyperlink" Target="http://bess.illinois.edu/pdf/16340.pdf" TargetMode="External"/><Relationship Id="rId61" Type="http://schemas.openxmlformats.org/officeDocument/2006/relationships/hyperlink" Target="http://bess.illinois.edu/pdf/05340-C.pdf" TargetMode="External"/><Relationship Id="rId82" Type="http://schemas.openxmlformats.org/officeDocument/2006/relationships/hyperlink" Target="http://bess.illinois.edu/pdf/05192.pdf" TargetMode="External"/><Relationship Id="rId199" Type="http://schemas.openxmlformats.org/officeDocument/2006/relationships/hyperlink" Target="http://bess.illinois.edu/pdf/16372D.pdf" TargetMode="External"/><Relationship Id="rId203" Type="http://schemas.openxmlformats.org/officeDocument/2006/relationships/hyperlink" Target="http://bess.illinois.edu/pdf/16534.pdf" TargetMode="External"/><Relationship Id="rId19" Type="http://schemas.openxmlformats.org/officeDocument/2006/relationships/hyperlink" Target="http://bess.illinois.edu/pdf/08322.pdf" TargetMode="External"/><Relationship Id="rId224" Type="http://schemas.openxmlformats.org/officeDocument/2006/relationships/hyperlink" Target="http://bess.illinois.edu/pdf/06095.pdf" TargetMode="External"/><Relationship Id="rId245" Type="http://schemas.openxmlformats.org/officeDocument/2006/relationships/hyperlink" Target="http://bess.illinois.edu/pdf/02360.pdf" TargetMode="External"/><Relationship Id="rId266" Type="http://schemas.openxmlformats.org/officeDocument/2006/relationships/hyperlink" Target="http://bess.illinois.edu/pdf/12794.pdf" TargetMode="External"/><Relationship Id="rId287" Type="http://schemas.openxmlformats.org/officeDocument/2006/relationships/hyperlink" Target="http://bess.illinois.edu/pdf/05196.pdf" TargetMode="External"/><Relationship Id="rId30" Type="http://schemas.openxmlformats.org/officeDocument/2006/relationships/hyperlink" Target="http://bess.illinois.edu/pdf/07307.pdf" TargetMode="External"/><Relationship Id="rId105" Type="http://schemas.openxmlformats.org/officeDocument/2006/relationships/hyperlink" Target="http://bess.illinois.edu/pdf/00245.pdf" TargetMode="External"/><Relationship Id="rId126" Type="http://schemas.openxmlformats.org/officeDocument/2006/relationships/hyperlink" Target="http://bess.illinois.edu/pdf/14172.pdf" TargetMode="External"/><Relationship Id="rId147" Type="http://schemas.openxmlformats.org/officeDocument/2006/relationships/hyperlink" Target="http://bess.illinois.edu/pdf/13570.pdf" TargetMode="External"/><Relationship Id="rId168" Type="http://schemas.openxmlformats.org/officeDocument/2006/relationships/hyperlink" Target="http://bess.illinois.edu/pdf/13504.pdf" TargetMode="External"/><Relationship Id="rId312" Type="http://schemas.openxmlformats.org/officeDocument/2006/relationships/hyperlink" Target="http://bess.illinois.edu/pdf/10246.pdf" TargetMode="External"/><Relationship Id="rId333" Type="http://schemas.openxmlformats.org/officeDocument/2006/relationships/hyperlink" Target="http://bess.illinois.edu/pdf/04276.pdf" TargetMode="External"/><Relationship Id="rId354" Type="http://schemas.openxmlformats.org/officeDocument/2006/relationships/hyperlink" Target="http://bess.illinois.edu/pdf/00296.pdf" TargetMode="External"/><Relationship Id="rId51" Type="http://schemas.openxmlformats.org/officeDocument/2006/relationships/hyperlink" Target="http://bess.illinois.edu/pdf/05200.pdf" TargetMode="External"/><Relationship Id="rId72" Type="http://schemas.openxmlformats.org/officeDocument/2006/relationships/hyperlink" Target="http://bess.illinois.edu/pdf/05247.pdf" TargetMode="External"/><Relationship Id="rId93" Type="http://schemas.openxmlformats.org/officeDocument/2006/relationships/hyperlink" Target="http://bess.illinois.edu/pdf/11359.pdf" TargetMode="External"/><Relationship Id="rId189" Type="http://schemas.openxmlformats.org/officeDocument/2006/relationships/hyperlink" Target="http://bess.illinois.edu/pdf/05122.pdf" TargetMode="External"/><Relationship Id="rId375" Type="http://schemas.openxmlformats.org/officeDocument/2006/relationships/hyperlink" Target="http://bess.illinois.edu/pdf/16849.pdf" TargetMode="External"/><Relationship Id="rId3" Type="http://schemas.openxmlformats.org/officeDocument/2006/relationships/hyperlink" Target="http://bess.illinois.edu/pdf/06190.pdf" TargetMode="External"/><Relationship Id="rId214" Type="http://schemas.openxmlformats.org/officeDocument/2006/relationships/hyperlink" Target="http://bess.illinois.edu/pdf/16840.pdf" TargetMode="External"/><Relationship Id="rId235" Type="http://schemas.openxmlformats.org/officeDocument/2006/relationships/hyperlink" Target="http://bess.illinois.edu/pdf/05196p.pdf" TargetMode="External"/><Relationship Id="rId256" Type="http://schemas.openxmlformats.org/officeDocument/2006/relationships/hyperlink" Target="http://bess.illinois.edu/pdf/12603.pdf" TargetMode="External"/><Relationship Id="rId277" Type="http://schemas.openxmlformats.org/officeDocument/2006/relationships/hyperlink" Target="http://bess.illinois.edu/pdf/12573.pdf" TargetMode="External"/><Relationship Id="rId298" Type="http://schemas.openxmlformats.org/officeDocument/2006/relationships/hyperlink" Target="http://bess.illinois.edu/pdf/10243.pdf" TargetMode="External"/><Relationship Id="rId116" Type="http://schemas.openxmlformats.org/officeDocument/2006/relationships/hyperlink" Target="http://bess.illinois.edu/pdf/00301.pdf" TargetMode="External"/><Relationship Id="rId137" Type="http://schemas.openxmlformats.org/officeDocument/2006/relationships/hyperlink" Target="http://bess.illinois.edu/pdf/10256.pdf" TargetMode="External"/><Relationship Id="rId158" Type="http://schemas.openxmlformats.org/officeDocument/2006/relationships/hyperlink" Target="http://bess.illinois.edu/pdf/16162.pdf" TargetMode="External"/><Relationship Id="rId302" Type="http://schemas.openxmlformats.org/officeDocument/2006/relationships/hyperlink" Target="http://bess.illinois.edu/pdf/14233.pdf" TargetMode="External"/><Relationship Id="rId323" Type="http://schemas.openxmlformats.org/officeDocument/2006/relationships/hyperlink" Target="http://bess.illinois.edu/pdf/00311.pdf" TargetMode="External"/><Relationship Id="rId344" Type="http://schemas.openxmlformats.org/officeDocument/2006/relationships/hyperlink" Target="http://bess.illinois.edu/pdf/00239.pdf" TargetMode="External"/><Relationship Id="rId20" Type="http://schemas.openxmlformats.org/officeDocument/2006/relationships/hyperlink" Target="http://bess.illinois.edu/pdf/01392.pdf" TargetMode="External"/><Relationship Id="rId41" Type="http://schemas.openxmlformats.org/officeDocument/2006/relationships/hyperlink" Target="http://bess.illinois.edu/pdf/04325.pdf" TargetMode="External"/><Relationship Id="rId62" Type="http://schemas.openxmlformats.org/officeDocument/2006/relationships/hyperlink" Target="http://bess.illinois.edu/pdf/05337-C.pdf" TargetMode="External"/><Relationship Id="rId83" Type="http://schemas.openxmlformats.org/officeDocument/2006/relationships/hyperlink" Target="http://bess.illinois.edu/pdf/05186.pdf" TargetMode="External"/><Relationship Id="rId179" Type="http://schemas.openxmlformats.org/officeDocument/2006/relationships/hyperlink" Target="http://bess.illinois.edu/pdf/15666.pdf" TargetMode="External"/><Relationship Id="rId365" Type="http://schemas.openxmlformats.org/officeDocument/2006/relationships/hyperlink" Target="http://bess.illinois.edu/pdf/16342.pdf" TargetMode="External"/><Relationship Id="rId190" Type="http://schemas.openxmlformats.org/officeDocument/2006/relationships/hyperlink" Target="http://bess.illinois.edu/pdf/12242.pdf" TargetMode="External"/><Relationship Id="rId204" Type="http://schemas.openxmlformats.org/officeDocument/2006/relationships/hyperlink" Target="http://bess.illinois.edu/pdf/16539.pdf" TargetMode="External"/><Relationship Id="rId225" Type="http://schemas.openxmlformats.org/officeDocument/2006/relationships/hyperlink" Target="http://bess.illinois.edu/pdf/15202.pdf" TargetMode="External"/><Relationship Id="rId246" Type="http://schemas.openxmlformats.org/officeDocument/2006/relationships/hyperlink" Target="http://bess.illinois.edu/pdf/05126.pdf" TargetMode="External"/><Relationship Id="rId267" Type="http://schemas.openxmlformats.org/officeDocument/2006/relationships/hyperlink" Target="http://bess.illinois.edu/pdf/15178.pdf" TargetMode="External"/><Relationship Id="rId288" Type="http://schemas.openxmlformats.org/officeDocument/2006/relationships/hyperlink" Target="http://bess.illinois.edu/pdf/09082.pdf" TargetMode="External"/><Relationship Id="rId106" Type="http://schemas.openxmlformats.org/officeDocument/2006/relationships/hyperlink" Target="http://bess.illinois.edu/pdf/00246.pdf" TargetMode="External"/><Relationship Id="rId127" Type="http://schemas.openxmlformats.org/officeDocument/2006/relationships/hyperlink" Target="http://bess.illinois.edu/pdf/06222.pdf" TargetMode="External"/><Relationship Id="rId313" Type="http://schemas.openxmlformats.org/officeDocument/2006/relationships/hyperlink" Target="http://bess.illinois.edu/pdf/09261.pdf" TargetMode="External"/><Relationship Id="rId10" Type="http://schemas.openxmlformats.org/officeDocument/2006/relationships/hyperlink" Target="http://bess.illinois.edu/pdf/00080.pdf" TargetMode="External"/><Relationship Id="rId31" Type="http://schemas.openxmlformats.org/officeDocument/2006/relationships/hyperlink" Target="http://bess.illinois.edu/pdf/07308.pdf" TargetMode="External"/><Relationship Id="rId52" Type="http://schemas.openxmlformats.org/officeDocument/2006/relationships/hyperlink" Target="http://bess.illinois.edu/pdf/05141.pdf" TargetMode="External"/><Relationship Id="rId73" Type="http://schemas.openxmlformats.org/officeDocument/2006/relationships/hyperlink" Target="http://bess.illinois.edu/pdf/01126.pdf" TargetMode="External"/><Relationship Id="rId94" Type="http://schemas.openxmlformats.org/officeDocument/2006/relationships/hyperlink" Target="http://bess.illinois.edu/pdf/12673.pdf" TargetMode="External"/><Relationship Id="rId148" Type="http://schemas.openxmlformats.org/officeDocument/2006/relationships/hyperlink" Target="http://bess.illinois.edu/pdf/13591.pdf" TargetMode="External"/><Relationship Id="rId169" Type="http://schemas.openxmlformats.org/officeDocument/2006/relationships/hyperlink" Target="http://bess.illinois.edu/pdf/13500.pdf" TargetMode="External"/><Relationship Id="rId334" Type="http://schemas.openxmlformats.org/officeDocument/2006/relationships/hyperlink" Target="http://bess.illinois.edu/pdf/13520.pdf" TargetMode="External"/><Relationship Id="rId355" Type="http://schemas.openxmlformats.org/officeDocument/2006/relationships/hyperlink" Target="http://bess.illinois.edu/pdf/00238.pdf" TargetMode="External"/><Relationship Id="rId376" Type="http://schemas.openxmlformats.org/officeDocument/2006/relationships/hyperlink" Target="http://bess.illinois.edu/pdf/16850.pdf" TargetMode="External"/><Relationship Id="rId4" Type="http://schemas.openxmlformats.org/officeDocument/2006/relationships/hyperlink" Target="http://bess.illinois.edu/pdf/06189.pdf" TargetMode="External"/><Relationship Id="rId180" Type="http://schemas.openxmlformats.org/officeDocument/2006/relationships/hyperlink" Target="http://bess.illinois.edu/pdf/15648.pdf" TargetMode="External"/><Relationship Id="rId215" Type="http://schemas.openxmlformats.org/officeDocument/2006/relationships/hyperlink" Target="http://bess.illinois.edu/pdf/06209.pdf" TargetMode="External"/><Relationship Id="rId236" Type="http://schemas.openxmlformats.org/officeDocument/2006/relationships/hyperlink" Target="http://bess.illinois.edu/pdf/01271.pdf" TargetMode="External"/><Relationship Id="rId257" Type="http://schemas.openxmlformats.org/officeDocument/2006/relationships/hyperlink" Target="http://bess.illinois.edu/pdf/11228.pdf" TargetMode="External"/><Relationship Id="rId278" Type="http://schemas.openxmlformats.org/officeDocument/2006/relationships/hyperlink" Target="http://bess.illinois.edu/pdf/125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7"/>
  <sheetViews>
    <sheetView workbookViewId="0">
      <selection activeCell="F10" sqref="F10"/>
    </sheetView>
  </sheetViews>
  <sheetFormatPr defaultColWidth="9.140625" defaultRowHeight="15" x14ac:dyDescent="0.25"/>
  <cols>
    <col min="1" max="1" width="29.28515625" style="9" customWidth="1"/>
    <col min="2" max="2" width="11.42578125" style="9" customWidth="1"/>
    <col min="3" max="3" width="15.7109375" style="9" customWidth="1"/>
    <col min="4" max="4" width="9.140625" style="9"/>
    <col min="5" max="5" width="32.7109375" style="9" customWidth="1"/>
    <col min="6" max="6" width="11.42578125" style="9" customWidth="1"/>
    <col min="7" max="7" width="12.42578125" style="9" customWidth="1"/>
    <col min="8" max="16384" width="9.140625" style="9"/>
  </cols>
  <sheetData>
    <row r="1" spans="1:7" ht="23.25" x14ac:dyDescent="0.35">
      <c r="A1" s="12" t="s">
        <v>357</v>
      </c>
      <c r="B1" s="12"/>
      <c r="C1" s="12"/>
      <c r="D1" s="13"/>
      <c r="E1" s="12" t="s">
        <v>358</v>
      </c>
      <c r="F1" s="10"/>
      <c r="G1" s="10"/>
    </row>
    <row r="2" spans="1:7" ht="7.5" customHeight="1" x14ac:dyDescent="0.25"/>
    <row r="3" spans="1:7" x14ac:dyDescent="0.25">
      <c r="A3" s="14" t="s">
        <v>1039</v>
      </c>
      <c r="B3" s="6">
        <v>52</v>
      </c>
      <c r="E3" s="71" t="s">
        <v>1039</v>
      </c>
      <c r="F3" s="72" t="s">
        <v>355</v>
      </c>
      <c r="G3"/>
    </row>
    <row r="4" spans="1:7" x14ac:dyDescent="0.25">
      <c r="A4" s="14" t="s">
        <v>359</v>
      </c>
      <c r="B4" s="15" t="s">
        <v>355</v>
      </c>
      <c r="E4" s="14" t="s">
        <v>359</v>
      </c>
      <c r="F4" s="15" t="s">
        <v>355</v>
      </c>
    </row>
    <row r="5" spans="1:7" ht="6.75" customHeight="1" x14ac:dyDescent="0.25"/>
    <row r="6" spans="1:7" ht="30" x14ac:dyDescent="0.25">
      <c r="A6" s="14" t="s">
        <v>1047</v>
      </c>
      <c r="B6" s="15" t="s">
        <v>1044</v>
      </c>
      <c r="C6" s="1" t="s">
        <v>356</v>
      </c>
      <c r="E6" s="14" t="s">
        <v>1047</v>
      </c>
      <c r="F6" s="15" t="s">
        <v>1044</v>
      </c>
      <c r="G6" s="15" t="s">
        <v>1045</v>
      </c>
    </row>
    <row r="7" spans="1:7" x14ac:dyDescent="0.25">
      <c r="A7" s="6" t="s">
        <v>24</v>
      </c>
      <c r="B7" s="7"/>
      <c r="C7" s="11"/>
      <c r="E7" s="6" t="s">
        <v>417</v>
      </c>
      <c r="F7" s="7"/>
      <c r="G7" s="11"/>
    </row>
    <row r="8" spans="1:7" x14ac:dyDescent="0.25">
      <c r="A8" s="8" t="s">
        <v>27</v>
      </c>
      <c r="B8" s="7">
        <v>1</v>
      </c>
      <c r="C8" s="11">
        <v>23.8</v>
      </c>
      <c r="E8" s="8" t="s">
        <v>418</v>
      </c>
      <c r="F8" s="7">
        <v>1</v>
      </c>
      <c r="G8" s="11">
        <v>20.3</v>
      </c>
    </row>
    <row r="9" spans="1:7" x14ac:dyDescent="0.25">
      <c r="A9" s="8" t="s">
        <v>31</v>
      </c>
      <c r="B9" s="7">
        <v>1</v>
      </c>
      <c r="C9" s="11">
        <v>23.8</v>
      </c>
      <c r="E9" s="8" t="s">
        <v>760</v>
      </c>
      <c r="F9" s="7">
        <v>9</v>
      </c>
      <c r="G9" s="11">
        <v>68.199999999999989</v>
      </c>
    </row>
    <row r="10" spans="1:7" x14ac:dyDescent="0.25">
      <c r="A10" s="8" t="s">
        <v>33</v>
      </c>
      <c r="B10" s="7">
        <v>1</v>
      </c>
      <c r="C10" s="11">
        <v>25.5</v>
      </c>
      <c r="E10" s="8" t="s">
        <v>420</v>
      </c>
      <c r="F10" s="7">
        <v>1</v>
      </c>
      <c r="G10" s="11">
        <v>24.5</v>
      </c>
    </row>
    <row r="11" spans="1:7" x14ac:dyDescent="0.25">
      <c r="A11" s="8" t="s">
        <v>39</v>
      </c>
      <c r="B11" s="7">
        <v>1</v>
      </c>
      <c r="C11" s="11">
        <v>23.2</v>
      </c>
      <c r="E11" s="8" t="s">
        <v>422</v>
      </c>
      <c r="F11" s="7">
        <v>1</v>
      </c>
      <c r="G11" s="11">
        <v>22.7</v>
      </c>
    </row>
    <row r="12" spans="1:7" x14ac:dyDescent="0.25">
      <c r="A12" s="8" t="s">
        <v>41</v>
      </c>
      <c r="B12" s="7">
        <v>1</v>
      </c>
      <c r="C12" s="11">
        <v>25.2</v>
      </c>
      <c r="E12" s="8" t="s">
        <v>424</v>
      </c>
      <c r="F12" s="7">
        <v>10</v>
      </c>
      <c r="G12" s="11">
        <v>87.300000000000011</v>
      </c>
    </row>
    <row r="13" spans="1:7" x14ac:dyDescent="0.25">
      <c r="A13" s="6" t="s">
        <v>161</v>
      </c>
      <c r="B13" s="7"/>
      <c r="C13" s="11"/>
      <c r="E13" s="8" t="s">
        <v>785</v>
      </c>
      <c r="F13" s="7">
        <v>3</v>
      </c>
      <c r="G13" s="11">
        <v>22</v>
      </c>
    </row>
    <row r="14" spans="1:7" x14ac:dyDescent="0.25">
      <c r="A14" s="8" t="s">
        <v>215</v>
      </c>
      <c r="B14" s="7">
        <v>3</v>
      </c>
      <c r="C14" s="11">
        <v>23.2</v>
      </c>
      <c r="E14" s="8" t="s">
        <v>426</v>
      </c>
      <c r="F14" s="7">
        <v>10</v>
      </c>
      <c r="G14" s="11">
        <v>108</v>
      </c>
    </row>
    <row r="15" spans="1:7" x14ac:dyDescent="0.25">
      <c r="A15" s="8" t="s">
        <v>27</v>
      </c>
      <c r="B15" s="7">
        <v>3</v>
      </c>
      <c r="C15" s="11">
        <v>24.4</v>
      </c>
      <c r="E15" s="8" t="s">
        <v>428</v>
      </c>
      <c r="F15" s="7">
        <v>1</v>
      </c>
      <c r="G15" s="11">
        <v>21.1</v>
      </c>
    </row>
    <row r="16" spans="1:7" x14ac:dyDescent="0.25">
      <c r="A16" s="8" t="s">
        <v>31</v>
      </c>
      <c r="B16" s="7">
        <v>3</v>
      </c>
      <c r="C16" s="11">
        <v>24.5</v>
      </c>
      <c r="E16" s="8" t="s">
        <v>430</v>
      </c>
      <c r="F16" s="7">
        <v>1</v>
      </c>
      <c r="G16" s="11">
        <v>20.7</v>
      </c>
    </row>
    <row r="17" spans="1:7" x14ac:dyDescent="0.25">
      <c r="A17" s="8" t="s">
        <v>219</v>
      </c>
      <c r="B17" s="7">
        <v>3</v>
      </c>
      <c r="C17" s="11">
        <v>23.3</v>
      </c>
      <c r="E17" s="8" t="s">
        <v>432</v>
      </c>
      <c r="F17" s="7">
        <v>1</v>
      </c>
      <c r="G17" s="11">
        <v>22.5</v>
      </c>
    </row>
    <row r="18" spans="1:7" x14ac:dyDescent="0.25">
      <c r="A18" s="8" t="s">
        <v>33</v>
      </c>
      <c r="B18" s="7">
        <v>3</v>
      </c>
      <c r="C18" s="11">
        <v>24.1</v>
      </c>
      <c r="E18" s="8" t="s">
        <v>434</v>
      </c>
      <c r="F18" s="7">
        <v>1</v>
      </c>
      <c r="G18" s="11">
        <v>22.2</v>
      </c>
    </row>
    <row r="19" spans="1:7" x14ac:dyDescent="0.25">
      <c r="A19" s="8" t="s">
        <v>39</v>
      </c>
      <c r="B19" s="7">
        <v>3</v>
      </c>
      <c r="C19" s="11">
        <v>23.8</v>
      </c>
      <c r="E19" s="8" t="s">
        <v>436</v>
      </c>
      <c r="F19" s="7">
        <v>4</v>
      </c>
      <c r="G19" s="11">
        <v>43.9</v>
      </c>
    </row>
    <row r="20" spans="1:7" x14ac:dyDescent="0.25">
      <c r="A20" s="8" t="s">
        <v>225</v>
      </c>
      <c r="B20" s="7">
        <v>3</v>
      </c>
      <c r="C20" s="11">
        <v>25.2</v>
      </c>
      <c r="E20" s="8" t="s">
        <v>438</v>
      </c>
      <c r="F20" s="7">
        <v>4</v>
      </c>
      <c r="G20" s="11">
        <v>43.2</v>
      </c>
    </row>
    <row r="21" spans="1:7" x14ac:dyDescent="0.25">
      <c r="A21" s="6" t="s">
        <v>45</v>
      </c>
      <c r="B21" s="7"/>
      <c r="C21" s="11"/>
      <c r="E21" s="8" t="s">
        <v>440</v>
      </c>
      <c r="F21" s="7">
        <v>4</v>
      </c>
      <c r="G21" s="11">
        <v>41</v>
      </c>
    </row>
    <row r="22" spans="1:7" x14ac:dyDescent="0.25">
      <c r="A22" s="8" t="s">
        <v>46</v>
      </c>
      <c r="B22" s="7">
        <v>1</v>
      </c>
      <c r="C22" s="11">
        <v>23.1</v>
      </c>
      <c r="E22" s="8" t="s">
        <v>442</v>
      </c>
      <c r="F22" s="7">
        <v>1</v>
      </c>
      <c r="G22" s="11">
        <v>25.8</v>
      </c>
    </row>
    <row r="23" spans="1:7" x14ac:dyDescent="0.25">
      <c r="A23" s="8" t="s">
        <v>230</v>
      </c>
      <c r="B23" s="7">
        <v>3</v>
      </c>
      <c r="C23" s="11">
        <v>23.5</v>
      </c>
      <c r="E23" s="8" t="s">
        <v>444</v>
      </c>
      <c r="F23" s="7">
        <v>1</v>
      </c>
      <c r="G23" s="11">
        <v>25.2</v>
      </c>
    </row>
    <row r="24" spans="1:7" x14ac:dyDescent="0.25">
      <c r="A24" s="8" t="s">
        <v>48</v>
      </c>
      <c r="B24" s="7">
        <v>1</v>
      </c>
      <c r="C24" s="11">
        <v>26.4</v>
      </c>
      <c r="E24" s="8" t="s">
        <v>446</v>
      </c>
      <c r="F24" s="7">
        <v>10</v>
      </c>
      <c r="G24" s="11">
        <v>87.4</v>
      </c>
    </row>
    <row r="25" spans="1:7" x14ac:dyDescent="0.25">
      <c r="A25" s="8" t="s">
        <v>232</v>
      </c>
      <c r="B25" s="7">
        <v>3</v>
      </c>
      <c r="C25" s="11">
        <v>26.8</v>
      </c>
      <c r="E25" s="8" t="s">
        <v>448</v>
      </c>
      <c r="F25" s="7">
        <v>10</v>
      </c>
      <c r="G25" s="11">
        <v>102.39999999999999</v>
      </c>
    </row>
    <row r="26" spans="1:7" x14ac:dyDescent="0.25">
      <c r="A26" s="8" t="s">
        <v>234</v>
      </c>
      <c r="B26" s="7">
        <v>3</v>
      </c>
      <c r="C26" s="11">
        <v>23.6</v>
      </c>
      <c r="E26" s="8" t="s">
        <v>799</v>
      </c>
      <c r="F26" s="7">
        <v>3</v>
      </c>
      <c r="G26" s="11">
        <v>20.3</v>
      </c>
    </row>
    <row r="27" spans="1:7" x14ac:dyDescent="0.25">
      <c r="A27" s="8" t="s">
        <v>50</v>
      </c>
      <c r="B27" s="7">
        <v>1</v>
      </c>
      <c r="C27" s="11">
        <v>24</v>
      </c>
      <c r="E27" s="8" t="s">
        <v>764</v>
      </c>
      <c r="F27" s="7">
        <v>6</v>
      </c>
      <c r="G27" s="11">
        <v>41.4</v>
      </c>
    </row>
    <row r="28" spans="1:7" x14ac:dyDescent="0.25">
      <c r="A28" s="8" t="s">
        <v>52</v>
      </c>
      <c r="B28" s="7">
        <v>1</v>
      </c>
      <c r="C28" s="11">
        <v>27.3</v>
      </c>
      <c r="E28" s="8" t="s">
        <v>450</v>
      </c>
      <c r="F28" s="7">
        <v>10</v>
      </c>
      <c r="G28" s="11">
        <v>94.8</v>
      </c>
    </row>
    <row r="29" spans="1:7" x14ac:dyDescent="0.25">
      <c r="A29" s="8" t="s">
        <v>236</v>
      </c>
      <c r="B29" s="7">
        <v>3</v>
      </c>
      <c r="C29" s="11">
        <v>26.4</v>
      </c>
      <c r="E29" s="8" t="s">
        <v>452</v>
      </c>
      <c r="F29" s="7">
        <v>4</v>
      </c>
      <c r="G29" s="11">
        <v>42.900000000000006</v>
      </c>
    </row>
    <row r="30" spans="1:7" x14ac:dyDescent="0.25">
      <c r="A30" s="6" t="s">
        <v>70</v>
      </c>
      <c r="B30" s="7"/>
      <c r="C30" s="11"/>
      <c r="E30" s="8" t="s">
        <v>453</v>
      </c>
      <c r="F30" s="7">
        <v>10</v>
      </c>
      <c r="G30" s="11">
        <v>86.5</v>
      </c>
    </row>
    <row r="31" spans="1:7" x14ac:dyDescent="0.25">
      <c r="A31" s="8" t="s">
        <v>71</v>
      </c>
      <c r="B31" s="7">
        <v>1</v>
      </c>
      <c r="C31" s="11">
        <v>25.7</v>
      </c>
      <c r="E31" s="8" t="s">
        <v>773</v>
      </c>
      <c r="F31" s="7">
        <v>3</v>
      </c>
      <c r="G31" s="11">
        <v>20.9</v>
      </c>
    </row>
    <row r="32" spans="1:7" x14ac:dyDescent="0.25">
      <c r="A32" s="6" t="s">
        <v>264</v>
      </c>
      <c r="B32" s="7"/>
      <c r="C32" s="11"/>
      <c r="E32" s="8" t="s">
        <v>775</v>
      </c>
      <c r="F32" s="7">
        <v>3</v>
      </c>
      <c r="G32" s="11">
        <v>21</v>
      </c>
    </row>
    <row r="33" spans="1:7" x14ac:dyDescent="0.25">
      <c r="A33" s="8" t="s">
        <v>265</v>
      </c>
      <c r="B33" s="7">
        <v>3</v>
      </c>
      <c r="C33" s="11">
        <v>23.4</v>
      </c>
      <c r="E33" s="8" t="s">
        <v>777</v>
      </c>
      <c r="F33" s="7">
        <v>12</v>
      </c>
      <c r="G33" s="11">
        <v>97.6</v>
      </c>
    </row>
    <row r="34" spans="1:7" x14ac:dyDescent="0.25">
      <c r="A34" s="8" t="s">
        <v>267</v>
      </c>
      <c r="B34" s="7">
        <v>3</v>
      </c>
      <c r="C34" s="11">
        <v>26.5</v>
      </c>
      <c r="E34" s="8" t="s">
        <v>455</v>
      </c>
      <c r="F34" s="7">
        <v>4</v>
      </c>
      <c r="G34" s="11">
        <v>42.5</v>
      </c>
    </row>
    <row r="35" spans="1:7" x14ac:dyDescent="0.25">
      <c r="A35" s="6" t="s">
        <v>77</v>
      </c>
      <c r="B35" s="7"/>
      <c r="C35" s="11"/>
      <c r="E35" s="8" t="s">
        <v>808</v>
      </c>
      <c r="F35" s="7">
        <v>3</v>
      </c>
      <c r="G35" s="11">
        <v>20.3</v>
      </c>
    </row>
    <row r="36" spans="1:7" x14ac:dyDescent="0.25">
      <c r="A36" s="8" t="s">
        <v>80</v>
      </c>
      <c r="B36" s="7">
        <v>1</v>
      </c>
      <c r="C36" s="11">
        <v>26.8</v>
      </c>
      <c r="E36" s="8" t="s">
        <v>803</v>
      </c>
      <c r="F36" s="7">
        <v>3</v>
      </c>
      <c r="G36" s="11">
        <v>21.9</v>
      </c>
    </row>
    <row r="37" spans="1:7" x14ac:dyDescent="0.25">
      <c r="A37" s="8" t="s">
        <v>82</v>
      </c>
      <c r="B37" s="7">
        <v>1</v>
      </c>
      <c r="C37" s="11">
        <v>23.1</v>
      </c>
      <c r="E37" s="8" t="s">
        <v>457</v>
      </c>
      <c r="F37" s="7">
        <v>1</v>
      </c>
      <c r="G37" s="11">
        <v>21.7</v>
      </c>
    </row>
    <row r="38" spans="1:7" x14ac:dyDescent="0.25">
      <c r="A38" s="8" t="s">
        <v>84</v>
      </c>
      <c r="B38" s="7">
        <v>1</v>
      </c>
      <c r="C38" s="11">
        <v>23.1</v>
      </c>
      <c r="E38" s="8" t="s">
        <v>459</v>
      </c>
      <c r="F38" s="7">
        <v>4</v>
      </c>
      <c r="G38" s="11">
        <v>41.9</v>
      </c>
    </row>
    <row r="39" spans="1:7" x14ac:dyDescent="0.25">
      <c r="A39" s="8" t="s">
        <v>86</v>
      </c>
      <c r="B39" s="7">
        <v>1</v>
      </c>
      <c r="C39" s="11">
        <v>25.7</v>
      </c>
      <c r="E39" s="8" t="s">
        <v>806</v>
      </c>
      <c r="F39" s="7">
        <v>3</v>
      </c>
      <c r="G39" s="11">
        <v>21.1</v>
      </c>
    </row>
    <row r="40" spans="1:7" x14ac:dyDescent="0.25">
      <c r="A40" s="8" t="s">
        <v>88</v>
      </c>
      <c r="B40" s="7">
        <v>1</v>
      </c>
      <c r="C40" s="11">
        <v>25</v>
      </c>
      <c r="E40" s="6" t="s">
        <v>367</v>
      </c>
      <c r="F40" s="7"/>
      <c r="G40" s="11"/>
    </row>
    <row r="41" spans="1:7" x14ac:dyDescent="0.25">
      <c r="A41" s="8" t="s">
        <v>90</v>
      </c>
      <c r="B41" s="7">
        <v>1</v>
      </c>
      <c r="C41" s="11">
        <v>25.9</v>
      </c>
      <c r="E41" s="8" t="s">
        <v>810</v>
      </c>
      <c r="F41" s="7">
        <v>3</v>
      </c>
      <c r="G41" s="11">
        <v>20.5</v>
      </c>
    </row>
    <row r="42" spans="1:7" x14ac:dyDescent="0.25">
      <c r="A42" s="6" t="s">
        <v>193</v>
      </c>
      <c r="B42" s="7"/>
      <c r="C42" s="11"/>
      <c r="E42" s="8" t="s">
        <v>480</v>
      </c>
      <c r="F42" s="7">
        <v>1</v>
      </c>
      <c r="G42" s="11">
        <v>20.7</v>
      </c>
    </row>
    <row r="43" spans="1:7" x14ac:dyDescent="0.25">
      <c r="A43" s="8" t="s">
        <v>277</v>
      </c>
      <c r="B43" s="7">
        <v>3</v>
      </c>
      <c r="C43" s="11">
        <v>24.6</v>
      </c>
      <c r="E43" s="8" t="s">
        <v>482</v>
      </c>
      <c r="F43" s="7">
        <v>1</v>
      </c>
      <c r="G43" s="11">
        <v>21.2</v>
      </c>
    </row>
    <row r="44" spans="1:7" x14ac:dyDescent="0.25">
      <c r="A44" s="8" t="s">
        <v>279</v>
      </c>
      <c r="B44" s="7">
        <v>3</v>
      </c>
      <c r="C44" s="11">
        <v>23.9</v>
      </c>
      <c r="E44" s="8" t="s">
        <v>812</v>
      </c>
      <c r="F44" s="7">
        <v>3</v>
      </c>
      <c r="G44" s="11">
        <v>20.6</v>
      </c>
    </row>
    <row r="45" spans="1:7" x14ac:dyDescent="0.25">
      <c r="A45" s="8" t="s">
        <v>281</v>
      </c>
      <c r="B45" s="7">
        <v>3</v>
      </c>
      <c r="C45" s="11">
        <v>25.2</v>
      </c>
      <c r="E45" s="8" t="s">
        <v>814</v>
      </c>
      <c r="F45" s="7">
        <v>3</v>
      </c>
      <c r="G45" s="11">
        <v>21.6</v>
      </c>
    </row>
    <row r="46" spans="1:7" x14ac:dyDescent="0.25">
      <c r="A46" s="8" t="s">
        <v>283</v>
      </c>
      <c r="B46" s="7">
        <v>3</v>
      </c>
      <c r="C46" s="11">
        <v>24.2</v>
      </c>
      <c r="E46" s="8" t="s">
        <v>461</v>
      </c>
      <c r="F46" s="7">
        <v>1</v>
      </c>
      <c r="G46" s="11">
        <v>21.2</v>
      </c>
    </row>
    <row r="47" spans="1:7" x14ac:dyDescent="0.25">
      <c r="A47" s="8" t="s">
        <v>285</v>
      </c>
      <c r="B47" s="7">
        <v>3</v>
      </c>
      <c r="C47" s="11">
        <v>23.5</v>
      </c>
      <c r="E47" s="8" t="s">
        <v>463</v>
      </c>
      <c r="F47" s="7">
        <v>1</v>
      </c>
      <c r="G47" s="11">
        <v>21</v>
      </c>
    </row>
    <row r="48" spans="1:7" x14ac:dyDescent="0.25">
      <c r="A48" s="8" t="s">
        <v>287</v>
      </c>
      <c r="B48" s="7">
        <v>3</v>
      </c>
      <c r="C48" s="11">
        <v>23.9</v>
      </c>
      <c r="E48" s="6" t="s">
        <v>465</v>
      </c>
      <c r="F48" s="7"/>
      <c r="G48" s="11"/>
    </row>
    <row r="49" spans="1:7" x14ac:dyDescent="0.25">
      <c r="A49" s="8" t="s">
        <v>289</v>
      </c>
      <c r="B49" s="7">
        <v>3</v>
      </c>
      <c r="C49" s="11">
        <v>25.3</v>
      </c>
      <c r="E49" s="8" t="s">
        <v>466</v>
      </c>
      <c r="F49" s="7">
        <v>1</v>
      </c>
      <c r="G49" s="11">
        <v>20.8</v>
      </c>
    </row>
    <row r="50" spans="1:7" x14ac:dyDescent="0.25">
      <c r="A50" s="8" t="s">
        <v>291</v>
      </c>
      <c r="B50" s="7">
        <v>3</v>
      </c>
      <c r="C50" s="11">
        <v>23.8</v>
      </c>
      <c r="E50" s="8" t="s">
        <v>468</v>
      </c>
      <c r="F50" s="7">
        <v>1</v>
      </c>
      <c r="G50" s="11">
        <v>22.1</v>
      </c>
    </row>
    <row r="51" spans="1:7" x14ac:dyDescent="0.25">
      <c r="A51" s="8" t="s">
        <v>293</v>
      </c>
      <c r="B51" s="7">
        <v>3</v>
      </c>
      <c r="C51" s="11">
        <v>24.5</v>
      </c>
      <c r="E51" s="8" t="s">
        <v>476</v>
      </c>
      <c r="F51" s="7">
        <v>1</v>
      </c>
      <c r="G51" s="11">
        <v>21.7</v>
      </c>
    </row>
    <row r="52" spans="1:7" x14ac:dyDescent="0.25">
      <c r="A52" s="8" t="s">
        <v>295</v>
      </c>
      <c r="B52" s="7">
        <v>3</v>
      </c>
      <c r="C52" s="11">
        <v>25.6</v>
      </c>
      <c r="E52" s="8" t="s">
        <v>478</v>
      </c>
      <c r="F52" s="7">
        <v>1</v>
      </c>
      <c r="G52" s="11">
        <v>21</v>
      </c>
    </row>
    <row r="53" spans="1:7" x14ac:dyDescent="0.25">
      <c r="A53" s="6" t="s">
        <v>102</v>
      </c>
      <c r="B53" s="7"/>
      <c r="C53" s="11"/>
      <c r="E53" s="8" t="s">
        <v>484</v>
      </c>
      <c r="F53" s="7">
        <v>1</v>
      </c>
      <c r="G53" s="11">
        <v>21.6</v>
      </c>
    </row>
    <row r="54" spans="1:7" x14ac:dyDescent="0.25">
      <c r="A54" s="8" t="s">
        <v>311</v>
      </c>
      <c r="B54" s="7">
        <v>3</v>
      </c>
      <c r="C54" s="11">
        <v>23.5</v>
      </c>
      <c r="E54" s="8" t="s">
        <v>486</v>
      </c>
      <c r="F54" s="7">
        <v>1</v>
      </c>
      <c r="G54" s="11">
        <v>22.2</v>
      </c>
    </row>
    <row r="55" spans="1:7" x14ac:dyDescent="0.25">
      <c r="A55" s="8" t="s">
        <v>103</v>
      </c>
      <c r="B55" s="7">
        <v>1</v>
      </c>
      <c r="C55" s="11">
        <v>23.4</v>
      </c>
      <c r="E55" s="8" t="s">
        <v>488</v>
      </c>
      <c r="F55" s="7">
        <v>1</v>
      </c>
      <c r="G55" s="11">
        <v>22.7</v>
      </c>
    </row>
    <row r="56" spans="1:7" x14ac:dyDescent="0.25">
      <c r="A56" s="8" t="s">
        <v>313</v>
      </c>
      <c r="B56" s="7">
        <v>3</v>
      </c>
      <c r="C56" s="11">
        <v>24.1</v>
      </c>
      <c r="E56" s="8" t="s">
        <v>470</v>
      </c>
      <c r="F56" s="7">
        <v>1</v>
      </c>
      <c r="G56" s="11">
        <v>22</v>
      </c>
    </row>
    <row r="57" spans="1:7" x14ac:dyDescent="0.25">
      <c r="A57" s="8" t="s">
        <v>315</v>
      </c>
      <c r="B57" s="7">
        <v>3</v>
      </c>
      <c r="C57" s="11">
        <v>23.9</v>
      </c>
      <c r="E57" s="8" t="s">
        <v>472</v>
      </c>
      <c r="F57" s="7">
        <v>1</v>
      </c>
      <c r="G57" s="11">
        <v>20.8</v>
      </c>
    </row>
    <row r="58" spans="1:7" x14ac:dyDescent="0.25">
      <c r="A58" s="6" t="s">
        <v>153</v>
      </c>
      <c r="B58" s="7"/>
      <c r="C58" s="11"/>
      <c r="E58" s="8" t="s">
        <v>474</v>
      </c>
      <c r="F58" s="7">
        <v>1</v>
      </c>
      <c r="G58" s="11">
        <v>22.1</v>
      </c>
    </row>
    <row r="59" spans="1:7" x14ac:dyDescent="0.25">
      <c r="A59" s="8" t="s">
        <v>349</v>
      </c>
      <c r="B59" s="7">
        <v>3</v>
      </c>
      <c r="C59" s="11">
        <v>23.3</v>
      </c>
      <c r="E59" s="8" t="s">
        <v>490</v>
      </c>
      <c r="F59" s="7">
        <v>1</v>
      </c>
      <c r="G59" s="11">
        <v>21.7</v>
      </c>
    </row>
    <row r="60" spans="1:7" x14ac:dyDescent="0.25">
      <c r="A60"/>
      <c r="B60"/>
      <c r="C60"/>
      <c r="E60" s="8" t="s">
        <v>492</v>
      </c>
      <c r="F60" s="7">
        <v>1</v>
      </c>
      <c r="G60" s="11">
        <v>23.3</v>
      </c>
    </row>
    <row r="61" spans="1:7" x14ac:dyDescent="0.25">
      <c r="A61"/>
      <c r="B61"/>
      <c r="C61"/>
      <c r="E61" s="6" t="s">
        <v>161</v>
      </c>
      <c r="F61" s="7"/>
      <c r="G61" s="11"/>
    </row>
    <row r="62" spans="1:7" x14ac:dyDescent="0.25">
      <c r="A62"/>
      <c r="B62"/>
      <c r="C62"/>
      <c r="E62" s="8" t="s">
        <v>373</v>
      </c>
      <c r="F62" s="7">
        <v>5</v>
      </c>
      <c r="G62" s="11">
        <v>59.4</v>
      </c>
    </row>
    <row r="63" spans="1:7" x14ac:dyDescent="0.25">
      <c r="A63"/>
      <c r="B63"/>
      <c r="C63"/>
      <c r="E63" s="8" t="s">
        <v>494</v>
      </c>
      <c r="F63" s="7">
        <v>1</v>
      </c>
      <c r="G63" s="11">
        <v>26.6</v>
      </c>
    </row>
    <row r="64" spans="1:7" x14ac:dyDescent="0.25">
      <c r="A64"/>
      <c r="B64"/>
      <c r="C64"/>
      <c r="E64" s="8" t="s">
        <v>495</v>
      </c>
      <c r="F64" s="7">
        <v>1</v>
      </c>
      <c r="G64" s="11">
        <v>22</v>
      </c>
    </row>
    <row r="65" spans="1:7" x14ac:dyDescent="0.25">
      <c r="A65"/>
      <c r="B65"/>
      <c r="C65"/>
      <c r="E65" s="8" t="s">
        <v>497</v>
      </c>
      <c r="F65" s="7">
        <v>4</v>
      </c>
      <c r="G65" s="11">
        <v>44.099999999999994</v>
      </c>
    </row>
    <row r="66" spans="1:7" x14ac:dyDescent="0.25">
      <c r="A66"/>
      <c r="B66"/>
      <c r="C66"/>
      <c r="E66" s="8" t="s">
        <v>498</v>
      </c>
      <c r="F66" s="7">
        <v>1</v>
      </c>
      <c r="G66" s="11">
        <v>24.3</v>
      </c>
    </row>
    <row r="67" spans="1:7" x14ac:dyDescent="0.25">
      <c r="A67"/>
      <c r="B67"/>
      <c r="C67"/>
      <c r="E67" s="8" t="s">
        <v>500</v>
      </c>
      <c r="F67" s="7">
        <v>1</v>
      </c>
      <c r="G67" s="11">
        <v>22.8</v>
      </c>
    </row>
    <row r="68" spans="1:7" x14ac:dyDescent="0.25">
      <c r="A68"/>
      <c r="B68"/>
      <c r="C68"/>
      <c r="E68" s="8" t="s">
        <v>501</v>
      </c>
      <c r="F68" s="7">
        <v>1</v>
      </c>
      <c r="G68" s="11">
        <v>20.7</v>
      </c>
    </row>
    <row r="69" spans="1:7" x14ac:dyDescent="0.25">
      <c r="A69"/>
      <c r="B69"/>
      <c r="C69"/>
      <c r="E69" s="8" t="s">
        <v>853</v>
      </c>
      <c r="F69" s="7">
        <v>3</v>
      </c>
      <c r="G69" s="11">
        <v>20.7</v>
      </c>
    </row>
    <row r="70" spans="1:7" x14ac:dyDescent="0.25">
      <c r="A70"/>
      <c r="B70"/>
      <c r="C70"/>
      <c r="E70" s="8" t="s">
        <v>503</v>
      </c>
      <c r="F70" s="7">
        <v>4</v>
      </c>
      <c r="G70" s="11">
        <v>47.8</v>
      </c>
    </row>
    <row r="71" spans="1:7" x14ac:dyDescent="0.25">
      <c r="A71"/>
      <c r="B71"/>
      <c r="C71"/>
      <c r="E71" s="8" t="s">
        <v>505</v>
      </c>
      <c r="F71" s="7">
        <v>4</v>
      </c>
      <c r="G71" s="11">
        <v>43.7</v>
      </c>
    </row>
    <row r="72" spans="1:7" x14ac:dyDescent="0.25">
      <c r="A72"/>
      <c r="B72"/>
      <c r="C72"/>
      <c r="E72" s="8" t="s">
        <v>375</v>
      </c>
      <c r="F72" s="7">
        <v>5</v>
      </c>
      <c r="G72" s="11">
        <v>54.3</v>
      </c>
    </row>
    <row r="73" spans="1:7" x14ac:dyDescent="0.25">
      <c r="A73"/>
      <c r="B73"/>
      <c r="C73"/>
      <c r="E73" s="8" t="s">
        <v>377</v>
      </c>
      <c r="F73" s="7">
        <v>5</v>
      </c>
      <c r="G73" s="11">
        <v>60.199999999999996</v>
      </c>
    </row>
    <row r="74" spans="1:7" x14ac:dyDescent="0.25">
      <c r="A74"/>
      <c r="B74"/>
      <c r="C74"/>
      <c r="E74" s="8" t="s">
        <v>378</v>
      </c>
      <c r="F74" s="7">
        <v>1</v>
      </c>
      <c r="G74" s="11">
        <v>19</v>
      </c>
    </row>
    <row r="75" spans="1:7" x14ac:dyDescent="0.25">
      <c r="A75"/>
      <c r="B75"/>
      <c r="C75"/>
      <c r="E75" s="8" t="s">
        <v>816</v>
      </c>
      <c r="F75" s="7">
        <v>3</v>
      </c>
      <c r="G75" s="11">
        <v>20.8</v>
      </c>
    </row>
    <row r="76" spans="1:7" x14ac:dyDescent="0.25">
      <c r="A76"/>
      <c r="B76"/>
      <c r="C76"/>
      <c r="E76" s="8" t="s">
        <v>506</v>
      </c>
      <c r="F76" s="7">
        <v>4</v>
      </c>
      <c r="G76" s="11">
        <v>43.3</v>
      </c>
    </row>
    <row r="77" spans="1:7" x14ac:dyDescent="0.25">
      <c r="A77"/>
      <c r="B77"/>
      <c r="C77"/>
      <c r="E77" s="8" t="s">
        <v>508</v>
      </c>
      <c r="F77" s="7">
        <v>4</v>
      </c>
      <c r="G77" s="11">
        <v>47.3</v>
      </c>
    </row>
    <row r="78" spans="1:7" x14ac:dyDescent="0.25">
      <c r="A78"/>
      <c r="B78"/>
      <c r="C78"/>
      <c r="E78" s="8" t="s">
        <v>826</v>
      </c>
      <c r="F78" s="7">
        <v>3</v>
      </c>
      <c r="G78" s="11">
        <v>21</v>
      </c>
    </row>
    <row r="79" spans="1:7" x14ac:dyDescent="0.25">
      <c r="A79"/>
      <c r="B79"/>
      <c r="C79"/>
      <c r="E79" s="8" t="s">
        <v>510</v>
      </c>
      <c r="F79" s="7">
        <v>1</v>
      </c>
      <c r="G79" s="11">
        <v>21.2</v>
      </c>
    </row>
    <row r="80" spans="1:7" x14ac:dyDescent="0.25">
      <c r="A80"/>
      <c r="B80"/>
      <c r="C80"/>
      <c r="E80" s="8" t="s">
        <v>512</v>
      </c>
      <c r="F80" s="7">
        <v>4</v>
      </c>
      <c r="G80" s="11">
        <v>52.8</v>
      </c>
    </row>
    <row r="81" spans="1:7" x14ac:dyDescent="0.25">
      <c r="A81"/>
      <c r="B81"/>
      <c r="C81"/>
      <c r="E81" s="8" t="s">
        <v>514</v>
      </c>
      <c r="F81" s="7">
        <v>4</v>
      </c>
      <c r="G81" s="11">
        <v>44.2</v>
      </c>
    </row>
    <row r="82" spans="1:7" x14ac:dyDescent="0.25">
      <c r="A82"/>
      <c r="B82"/>
      <c r="C82"/>
      <c r="E82" s="8" t="s">
        <v>516</v>
      </c>
      <c r="F82" s="7">
        <v>3</v>
      </c>
      <c r="G82" s="11">
        <v>63.4</v>
      </c>
    </row>
    <row r="83" spans="1:7" x14ac:dyDescent="0.25">
      <c r="A83"/>
      <c r="B83"/>
      <c r="C83"/>
      <c r="E83" s="8" t="s">
        <v>819</v>
      </c>
      <c r="F83" s="7">
        <v>3</v>
      </c>
      <c r="G83" s="11">
        <v>21.5</v>
      </c>
    </row>
    <row r="84" spans="1:7" x14ac:dyDescent="0.25">
      <c r="A84"/>
      <c r="B84"/>
      <c r="C84"/>
      <c r="E84" s="8" t="s">
        <v>519</v>
      </c>
      <c r="F84" s="7">
        <v>3</v>
      </c>
      <c r="G84" s="11">
        <v>68</v>
      </c>
    </row>
    <row r="85" spans="1:7" x14ac:dyDescent="0.25">
      <c r="A85"/>
      <c r="B85"/>
      <c r="C85"/>
      <c r="E85" s="8" t="s">
        <v>821</v>
      </c>
      <c r="F85" s="7">
        <v>3</v>
      </c>
      <c r="G85" s="11">
        <v>22.9</v>
      </c>
    </row>
    <row r="86" spans="1:7" x14ac:dyDescent="0.25">
      <c r="A86"/>
      <c r="B86"/>
      <c r="C86"/>
      <c r="E86" s="8" t="s">
        <v>831</v>
      </c>
      <c r="F86" s="7">
        <v>3</v>
      </c>
      <c r="G86" s="11">
        <v>23.9</v>
      </c>
    </row>
    <row r="87" spans="1:7" x14ac:dyDescent="0.25">
      <c r="A87"/>
      <c r="B87"/>
      <c r="C87"/>
      <c r="E87" s="8" t="s">
        <v>522</v>
      </c>
      <c r="F87" s="7">
        <v>4</v>
      </c>
      <c r="G87" s="11">
        <v>50.099999999999994</v>
      </c>
    </row>
    <row r="88" spans="1:7" x14ac:dyDescent="0.25">
      <c r="A88"/>
      <c r="B88"/>
      <c r="C88"/>
      <c r="E88" s="8" t="s">
        <v>834</v>
      </c>
      <c r="F88" s="7">
        <v>3</v>
      </c>
      <c r="G88" s="11">
        <v>20.8</v>
      </c>
    </row>
    <row r="89" spans="1:7" x14ac:dyDescent="0.25">
      <c r="A89"/>
      <c r="B89"/>
      <c r="C89"/>
      <c r="E89" s="8" t="s">
        <v>524</v>
      </c>
      <c r="F89" s="7">
        <v>4</v>
      </c>
      <c r="G89" s="11">
        <v>43.2</v>
      </c>
    </row>
    <row r="90" spans="1:7" x14ac:dyDescent="0.25">
      <c r="A90"/>
      <c r="B90"/>
      <c r="C90"/>
      <c r="E90" s="8" t="s">
        <v>526</v>
      </c>
      <c r="F90" s="7">
        <v>4</v>
      </c>
      <c r="G90" s="11">
        <v>43.5</v>
      </c>
    </row>
    <row r="91" spans="1:7" x14ac:dyDescent="0.25">
      <c r="A91"/>
      <c r="B91"/>
      <c r="C91"/>
      <c r="E91" s="8" t="s">
        <v>527</v>
      </c>
      <c r="F91" s="7">
        <v>1</v>
      </c>
      <c r="G91" s="11">
        <v>21.4</v>
      </c>
    </row>
    <row r="92" spans="1:7" x14ac:dyDescent="0.25">
      <c r="A92"/>
      <c r="B92"/>
      <c r="C92"/>
      <c r="E92" s="8" t="s">
        <v>529</v>
      </c>
      <c r="F92" s="7">
        <v>1</v>
      </c>
      <c r="G92" s="11">
        <v>21.3</v>
      </c>
    </row>
    <row r="93" spans="1:7" x14ac:dyDescent="0.25">
      <c r="A93"/>
      <c r="B93"/>
      <c r="C93"/>
      <c r="E93" s="8" t="s">
        <v>530</v>
      </c>
      <c r="F93" s="7">
        <v>1</v>
      </c>
      <c r="G93" s="11">
        <v>21.2</v>
      </c>
    </row>
    <row r="94" spans="1:7" x14ac:dyDescent="0.25">
      <c r="A94"/>
      <c r="B94"/>
      <c r="C94"/>
      <c r="E94" s="8" t="s">
        <v>379</v>
      </c>
      <c r="F94" s="7">
        <v>1</v>
      </c>
      <c r="G94" s="11">
        <v>19.899999999999999</v>
      </c>
    </row>
    <row r="95" spans="1:7" x14ac:dyDescent="0.25">
      <c r="A95"/>
      <c r="B95"/>
      <c r="C95"/>
      <c r="E95" s="8" t="s">
        <v>532</v>
      </c>
      <c r="F95" s="7">
        <v>1</v>
      </c>
      <c r="G95" s="11">
        <v>22.7</v>
      </c>
    </row>
    <row r="96" spans="1:7" x14ac:dyDescent="0.25">
      <c r="A96"/>
      <c r="B96"/>
      <c r="C96"/>
      <c r="E96" s="8" t="s">
        <v>534</v>
      </c>
      <c r="F96" s="7">
        <v>1</v>
      </c>
      <c r="G96" s="11">
        <v>20.399999999999999</v>
      </c>
    </row>
    <row r="97" spans="1:7" x14ac:dyDescent="0.25">
      <c r="A97"/>
      <c r="B97"/>
      <c r="C97"/>
      <c r="E97" s="8" t="s">
        <v>536</v>
      </c>
      <c r="F97" s="7">
        <v>4</v>
      </c>
      <c r="G97" s="11">
        <v>48.8</v>
      </c>
    </row>
    <row r="98" spans="1:7" x14ac:dyDescent="0.25">
      <c r="A98"/>
      <c r="B98"/>
      <c r="C98"/>
      <c r="E98" s="8" t="s">
        <v>538</v>
      </c>
      <c r="F98" s="7">
        <v>4</v>
      </c>
      <c r="G98" s="11">
        <v>41.9</v>
      </c>
    </row>
    <row r="99" spans="1:7" x14ac:dyDescent="0.25">
      <c r="A99"/>
      <c r="B99"/>
      <c r="C99"/>
      <c r="E99" s="8" t="s">
        <v>540</v>
      </c>
      <c r="F99" s="7">
        <v>4</v>
      </c>
      <c r="G99" s="11">
        <v>52.5</v>
      </c>
    </row>
    <row r="100" spans="1:7" x14ac:dyDescent="0.25">
      <c r="A100"/>
      <c r="B100"/>
      <c r="C100"/>
      <c r="E100" s="8" t="s">
        <v>542</v>
      </c>
      <c r="F100" s="7">
        <v>4</v>
      </c>
      <c r="G100" s="11">
        <v>45.2</v>
      </c>
    </row>
    <row r="101" spans="1:7" x14ac:dyDescent="0.25">
      <c r="A101"/>
      <c r="B101"/>
      <c r="C101"/>
      <c r="E101" s="8" t="s">
        <v>544</v>
      </c>
      <c r="F101" s="7">
        <v>4</v>
      </c>
      <c r="G101" s="11">
        <v>44.3</v>
      </c>
    </row>
    <row r="102" spans="1:7" x14ac:dyDescent="0.25">
      <c r="A102"/>
      <c r="B102"/>
      <c r="C102"/>
      <c r="E102" s="8" t="s">
        <v>546</v>
      </c>
      <c r="F102" s="7">
        <v>4</v>
      </c>
      <c r="G102" s="11">
        <v>49.2</v>
      </c>
    </row>
    <row r="103" spans="1:7" x14ac:dyDescent="0.25">
      <c r="A103"/>
      <c r="B103"/>
      <c r="C103"/>
      <c r="E103" s="8" t="s">
        <v>548</v>
      </c>
      <c r="F103" s="7">
        <v>4</v>
      </c>
      <c r="G103" s="11">
        <v>42.400000000000006</v>
      </c>
    </row>
    <row r="104" spans="1:7" x14ac:dyDescent="0.25">
      <c r="A104"/>
      <c r="B104"/>
      <c r="C104"/>
      <c r="E104" s="8" t="s">
        <v>550</v>
      </c>
      <c r="F104" s="7">
        <v>4</v>
      </c>
      <c r="G104" s="11">
        <v>45.2</v>
      </c>
    </row>
    <row r="105" spans="1:7" x14ac:dyDescent="0.25">
      <c r="A105"/>
      <c r="B105"/>
      <c r="C105"/>
      <c r="E105" s="8" t="s">
        <v>551</v>
      </c>
      <c r="F105" s="7">
        <v>1</v>
      </c>
      <c r="G105" s="11">
        <v>20.7</v>
      </c>
    </row>
    <row r="106" spans="1:7" x14ac:dyDescent="0.25">
      <c r="A106"/>
      <c r="B106"/>
      <c r="C106"/>
      <c r="E106" s="8" t="s">
        <v>552</v>
      </c>
      <c r="F106" s="7">
        <v>4</v>
      </c>
      <c r="G106" s="11">
        <v>41.5</v>
      </c>
    </row>
    <row r="107" spans="1:7" x14ac:dyDescent="0.25">
      <c r="A107"/>
      <c r="B107"/>
      <c r="C107"/>
      <c r="E107" s="8" t="s">
        <v>555</v>
      </c>
      <c r="F107" s="7">
        <v>4</v>
      </c>
      <c r="G107" s="11">
        <v>45.6</v>
      </c>
    </row>
    <row r="108" spans="1:7" x14ac:dyDescent="0.25">
      <c r="A108"/>
      <c r="B108"/>
      <c r="C108"/>
      <c r="E108" s="8" t="s">
        <v>557</v>
      </c>
      <c r="F108" s="7">
        <v>4</v>
      </c>
      <c r="G108" s="11">
        <v>48.2</v>
      </c>
    </row>
    <row r="109" spans="1:7" x14ac:dyDescent="0.25">
      <c r="A109"/>
      <c r="B109"/>
      <c r="C109"/>
      <c r="E109" s="8" t="s">
        <v>559</v>
      </c>
      <c r="F109" s="7">
        <v>4</v>
      </c>
      <c r="G109" s="11">
        <v>41.599999999999994</v>
      </c>
    </row>
    <row r="110" spans="1:7" x14ac:dyDescent="0.25">
      <c r="A110"/>
      <c r="B110"/>
      <c r="C110"/>
      <c r="E110" s="8" t="s">
        <v>560</v>
      </c>
      <c r="F110" s="7">
        <v>1</v>
      </c>
      <c r="G110" s="11">
        <v>20.7</v>
      </c>
    </row>
    <row r="111" spans="1:7" x14ac:dyDescent="0.25">
      <c r="A111"/>
      <c r="B111"/>
      <c r="C111"/>
      <c r="E111" s="8" t="s">
        <v>562</v>
      </c>
      <c r="F111" s="7">
        <v>4</v>
      </c>
      <c r="G111" s="11">
        <v>48.1</v>
      </c>
    </row>
    <row r="112" spans="1:7" x14ac:dyDescent="0.25">
      <c r="A112"/>
      <c r="B112"/>
      <c r="C112"/>
      <c r="E112" s="8" t="s">
        <v>847</v>
      </c>
      <c r="F112" s="7">
        <v>3</v>
      </c>
      <c r="G112" s="11">
        <v>21.5</v>
      </c>
    </row>
    <row r="113" spans="1:7" x14ac:dyDescent="0.25">
      <c r="A113"/>
      <c r="B113"/>
      <c r="C113"/>
      <c r="E113" s="6" t="s">
        <v>855</v>
      </c>
      <c r="F113" s="7"/>
      <c r="G113" s="11"/>
    </row>
    <row r="114" spans="1:7" x14ac:dyDescent="0.25">
      <c r="A114"/>
      <c r="B114"/>
      <c r="C114"/>
      <c r="E114" s="8">
        <v>90018</v>
      </c>
      <c r="F114" s="7">
        <v>3</v>
      </c>
      <c r="G114" s="11">
        <v>20.8</v>
      </c>
    </row>
    <row r="115" spans="1:7" x14ac:dyDescent="0.25">
      <c r="A115"/>
      <c r="B115"/>
      <c r="C115"/>
      <c r="E115" s="8">
        <v>90024</v>
      </c>
      <c r="F115" s="7">
        <v>3</v>
      </c>
      <c r="G115" s="11">
        <v>22.2</v>
      </c>
    </row>
    <row r="116" spans="1:7" x14ac:dyDescent="0.25">
      <c r="A116"/>
      <c r="B116"/>
      <c r="C116"/>
      <c r="E116" s="8">
        <v>90028</v>
      </c>
      <c r="F116" s="7">
        <v>3</v>
      </c>
      <c r="G116" s="11">
        <v>20.54382470119522</v>
      </c>
    </row>
    <row r="117" spans="1:7" x14ac:dyDescent="0.25">
      <c r="A117"/>
      <c r="B117"/>
      <c r="C117"/>
      <c r="E117" s="8">
        <v>90029</v>
      </c>
      <c r="F117" s="7">
        <v>3</v>
      </c>
      <c r="G117" s="11">
        <v>21.6</v>
      </c>
    </row>
    <row r="118" spans="1:7" x14ac:dyDescent="0.25">
      <c r="A118"/>
      <c r="B118"/>
      <c r="C118"/>
      <c r="E118" s="6" t="s">
        <v>380</v>
      </c>
      <c r="F118" s="7"/>
      <c r="G118" s="11"/>
    </row>
    <row r="119" spans="1:7" x14ac:dyDescent="0.25">
      <c r="A119"/>
      <c r="B119"/>
      <c r="C119"/>
      <c r="E119" s="8" t="s">
        <v>381</v>
      </c>
      <c r="F119" s="7">
        <v>1</v>
      </c>
      <c r="G119" s="11">
        <v>17.2</v>
      </c>
    </row>
    <row r="120" spans="1:7" x14ac:dyDescent="0.25">
      <c r="A120"/>
      <c r="B120"/>
      <c r="C120"/>
      <c r="E120" s="8" t="s">
        <v>382</v>
      </c>
      <c r="F120" s="7">
        <v>1</v>
      </c>
      <c r="G120" s="11">
        <v>19.5</v>
      </c>
    </row>
    <row r="121" spans="1:7" x14ac:dyDescent="0.25">
      <c r="A121"/>
      <c r="B121"/>
      <c r="C121"/>
      <c r="E121" s="8" t="s">
        <v>743</v>
      </c>
      <c r="F121" s="7">
        <v>3</v>
      </c>
      <c r="G121" s="11">
        <v>17.5</v>
      </c>
    </row>
    <row r="122" spans="1:7" x14ac:dyDescent="0.25">
      <c r="A122"/>
      <c r="B122"/>
      <c r="C122"/>
      <c r="E122" s="8" t="s">
        <v>745</v>
      </c>
      <c r="F122" s="7">
        <v>3</v>
      </c>
      <c r="G122" s="11">
        <v>18.600000000000001</v>
      </c>
    </row>
    <row r="123" spans="1:7" x14ac:dyDescent="0.25">
      <c r="A123"/>
      <c r="B123"/>
      <c r="C123"/>
      <c r="E123" s="8" t="s">
        <v>747</v>
      </c>
      <c r="F123" s="7">
        <v>3</v>
      </c>
      <c r="G123" s="11">
        <v>17.7</v>
      </c>
    </row>
    <row r="124" spans="1:7" x14ac:dyDescent="0.25">
      <c r="A124"/>
      <c r="B124"/>
      <c r="C124"/>
      <c r="E124" s="8" t="s">
        <v>383</v>
      </c>
      <c r="F124" s="7">
        <v>1</v>
      </c>
      <c r="G124" s="11">
        <v>17.600000000000001</v>
      </c>
    </row>
    <row r="125" spans="1:7" x14ac:dyDescent="0.25">
      <c r="A125"/>
      <c r="B125"/>
      <c r="C125"/>
      <c r="E125" s="8" t="s">
        <v>384</v>
      </c>
      <c r="F125" s="7">
        <v>2</v>
      </c>
      <c r="G125" s="11">
        <v>36.299999999999997</v>
      </c>
    </row>
    <row r="126" spans="1:7" x14ac:dyDescent="0.25">
      <c r="A126"/>
      <c r="B126"/>
      <c r="C126"/>
      <c r="E126" s="8" t="s">
        <v>563</v>
      </c>
      <c r="F126" s="7">
        <v>1</v>
      </c>
      <c r="G126" s="11">
        <v>20.5</v>
      </c>
    </row>
    <row r="127" spans="1:7" x14ac:dyDescent="0.25">
      <c r="A127"/>
      <c r="B127"/>
      <c r="C127"/>
      <c r="E127" s="8" t="s">
        <v>565</v>
      </c>
      <c r="F127" s="7">
        <v>1</v>
      </c>
      <c r="G127" s="11">
        <v>20.9</v>
      </c>
    </row>
    <row r="128" spans="1:7" x14ac:dyDescent="0.25">
      <c r="A128"/>
      <c r="B128"/>
      <c r="C128"/>
      <c r="E128" s="6" t="s">
        <v>385</v>
      </c>
      <c r="F128" s="7"/>
      <c r="G128" s="11"/>
    </row>
    <row r="129" spans="1:7" x14ac:dyDescent="0.25">
      <c r="A129"/>
      <c r="B129"/>
      <c r="C129"/>
      <c r="E129" s="8" t="s">
        <v>566</v>
      </c>
      <c r="F129" s="7">
        <v>1</v>
      </c>
      <c r="G129" s="11">
        <v>21.8</v>
      </c>
    </row>
    <row r="130" spans="1:7" x14ac:dyDescent="0.25">
      <c r="A130"/>
      <c r="B130"/>
      <c r="C130"/>
      <c r="E130" s="8" t="s">
        <v>567</v>
      </c>
      <c r="F130" s="7">
        <v>1</v>
      </c>
      <c r="G130" s="11">
        <v>21.6</v>
      </c>
    </row>
    <row r="131" spans="1:7" x14ac:dyDescent="0.25">
      <c r="A131"/>
      <c r="B131"/>
      <c r="C131"/>
      <c r="E131" s="8" t="s">
        <v>569</v>
      </c>
      <c r="F131" s="7">
        <v>1</v>
      </c>
      <c r="G131" s="11">
        <v>23.4</v>
      </c>
    </row>
    <row r="132" spans="1:7" x14ac:dyDescent="0.25">
      <c r="A132"/>
      <c r="B132"/>
      <c r="C132"/>
      <c r="E132" s="8" t="s">
        <v>570</v>
      </c>
      <c r="F132" s="7">
        <v>1</v>
      </c>
      <c r="G132" s="11">
        <v>21.2</v>
      </c>
    </row>
    <row r="133" spans="1:7" x14ac:dyDescent="0.25">
      <c r="A133"/>
      <c r="B133"/>
      <c r="C133"/>
      <c r="E133" s="8" t="s">
        <v>859</v>
      </c>
      <c r="F133" s="7">
        <v>3</v>
      </c>
      <c r="G133" s="11">
        <v>21</v>
      </c>
    </row>
    <row r="134" spans="1:7" x14ac:dyDescent="0.25">
      <c r="A134"/>
      <c r="B134"/>
      <c r="C134"/>
      <c r="E134" s="8" t="s">
        <v>572</v>
      </c>
      <c r="F134" s="7">
        <v>1</v>
      </c>
      <c r="G134" s="11">
        <v>21.3</v>
      </c>
    </row>
    <row r="135" spans="1:7" x14ac:dyDescent="0.25">
      <c r="A135"/>
      <c r="B135"/>
      <c r="C135"/>
      <c r="E135" s="8" t="s">
        <v>574</v>
      </c>
      <c r="F135" s="7">
        <v>1</v>
      </c>
      <c r="G135" s="11">
        <v>23.2</v>
      </c>
    </row>
    <row r="136" spans="1:7" x14ac:dyDescent="0.25">
      <c r="A136"/>
      <c r="B136"/>
      <c r="C136"/>
      <c r="E136" s="8" t="s">
        <v>575</v>
      </c>
      <c r="F136" s="7">
        <v>1</v>
      </c>
      <c r="G136" s="11">
        <v>20.8</v>
      </c>
    </row>
    <row r="137" spans="1:7" x14ac:dyDescent="0.25">
      <c r="A137"/>
      <c r="B137"/>
      <c r="C137"/>
      <c r="E137" s="8" t="s">
        <v>861</v>
      </c>
      <c r="F137" s="7">
        <v>3</v>
      </c>
      <c r="G137" s="11">
        <v>20.5</v>
      </c>
    </row>
    <row r="138" spans="1:7" x14ac:dyDescent="0.25">
      <c r="A138"/>
      <c r="B138"/>
      <c r="C138"/>
      <c r="E138" s="8" t="s">
        <v>576</v>
      </c>
      <c r="F138" s="7">
        <v>1</v>
      </c>
      <c r="G138" s="11">
        <v>20.8</v>
      </c>
    </row>
    <row r="139" spans="1:7" x14ac:dyDescent="0.25">
      <c r="A139"/>
      <c r="B139"/>
      <c r="C139"/>
      <c r="E139" s="8" t="s">
        <v>863</v>
      </c>
      <c r="F139" s="7">
        <v>3</v>
      </c>
      <c r="G139" s="11">
        <v>20.5</v>
      </c>
    </row>
    <row r="140" spans="1:7" x14ac:dyDescent="0.25">
      <c r="A140"/>
      <c r="B140"/>
      <c r="C140"/>
      <c r="E140" s="8" t="s">
        <v>386</v>
      </c>
      <c r="F140" s="7">
        <v>1</v>
      </c>
      <c r="G140" s="11">
        <v>18.899999999999999</v>
      </c>
    </row>
    <row r="141" spans="1:7" x14ac:dyDescent="0.25">
      <c r="A141"/>
      <c r="B141"/>
      <c r="C141"/>
      <c r="E141" s="8" t="s">
        <v>578</v>
      </c>
      <c r="F141" s="7">
        <v>1</v>
      </c>
      <c r="G141" s="11">
        <v>22</v>
      </c>
    </row>
    <row r="142" spans="1:7" x14ac:dyDescent="0.25">
      <c r="A142"/>
      <c r="B142"/>
      <c r="C142"/>
      <c r="E142" s="8" t="s">
        <v>865</v>
      </c>
      <c r="F142" s="7">
        <v>3</v>
      </c>
      <c r="G142" s="11">
        <v>22.1</v>
      </c>
    </row>
    <row r="143" spans="1:7" x14ac:dyDescent="0.25">
      <c r="A143"/>
      <c r="B143"/>
      <c r="C143"/>
      <c r="E143" s="8" t="s">
        <v>867</v>
      </c>
      <c r="F143" s="7">
        <v>3</v>
      </c>
      <c r="G143" s="11">
        <v>23.2</v>
      </c>
    </row>
    <row r="144" spans="1:7" x14ac:dyDescent="0.25">
      <c r="A144"/>
      <c r="B144"/>
      <c r="C144"/>
      <c r="E144" s="8" t="s">
        <v>580</v>
      </c>
      <c r="F144" s="7">
        <v>1</v>
      </c>
      <c r="G144" s="11">
        <v>20.399999999999999</v>
      </c>
    </row>
    <row r="145" spans="1:7" x14ac:dyDescent="0.25">
      <c r="A145"/>
      <c r="B145"/>
      <c r="C145"/>
      <c r="E145" s="8" t="s">
        <v>582</v>
      </c>
      <c r="F145" s="7">
        <v>1</v>
      </c>
      <c r="G145" s="11">
        <v>23</v>
      </c>
    </row>
    <row r="146" spans="1:7" x14ac:dyDescent="0.25">
      <c r="A146"/>
      <c r="B146"/>
      <c r="C146"/>
      <c r="E146" s="8" t="s">
        <v>869</v>
      </c>
      <c r="F146" s="7">
        <v>3</v>
      </c>
      <c r="G146" s="11">
        <v>20.9</v>
      </c>
    </row>
    <row r="147" spans="1:7" x14ac:dyDescent="0.25">
      <c r="A147"/>
      <c r="B147"/>
      <c r="C147"/>
      <c r="E147" s="8" t="s">
        <v>871</v>
      </c>
      <c r="F147" s="7">
        <v>3</v>
      </c>
      <c r="G147" s="11">
        <v>23.3</v>
      </c>
    </row>
    <row r="148" spans="1:7" x14ac:dyDescent="0.25">
      <c r="A148"/>
      <c r="B148"/>
      <c r="C148"/>
      <c r="E148" s="8" t="s">
        <v>584</v>
      </c>
      <c r="F148" s="7">
        <v>1</v>
      </c>
      <c r="G148" s="11">
        <v>22</v>
      </c>
    </row>
    <row r="149" spans="1:7" x14ac:dyDescent="0.25">
      <c r="A149"/>
      <c r="B149"/>
      <c r="C149"/>
      <c r="E149" s="8" t="s">
        <v>586</v>
      </c>
      <c r="F149" s="7">
        <v>1</v>
      </c>
      <c r="G149" s="11">
        <v>21.7</v>
      </c>
    </row>
    <row r="150" spans="1:7" x14ac:dyDescent="0.25">
      <c r="A150"/>
      <c r="B150"/>
      <c r="C150"/>
      <c r="E150" s="8" t="s">
        <v>873</v>
      </c>
      <c r="F150" s="7">
        <v>3</v>
      </c>
      <c r="G150" s="11">
        <v>22.2</v>
      </c>
    </row>
    <row r="151" spans="1:7" x14ac:dyDescent="0.25">
      <c r="A151"/>
      <c r="B151"/>
      <c r="C151"/>
      <c r="E151" s="8" t="s">
        <v>588</v>
      </c>
      <c r="F151" s="7">
        <v>1</v>
      </c>
      <c r="G151" s="11">
        <v>20.6</v>
      </c>
    </row>
    <row r="152" spans="1:7" x14ac:dyDescent="0.25">
      <c r="A152"/>
      <c r="B152"/>
      <c r="C152"/>
      <c r="E152" s="6" t="s">
        <v>590</v>
      </c>
      <c r="F152" s="7"/>
      <c r="G152" s="11"/>
    </row>
    <row r="153" spans="1:7" x14ac:dyDescent="0.25">
      <c r="A153"/>
      <c r="B153"/>
      <c r="C153"/>
      <c r="E153" s="8" t="s">
        <v>591</v>
      </c>
      <c r="F153" s="7">
        <v>1</v>
      </c>
      <c r="G153" s="11">
        <v>29.3</v>
      </c>
    </row>
    <row r="154" spans="1:7" x14ac:dyDescent="0.25">
      <c r="A154"/>
      <c r="B154"/>
      <c r="C154"/>
      <c r="E154" s="6" t="s">
        <v>389</v>
      </c>
      <c r="F154" s="7"/>
      <c r="G154" s="11"/>
    </row>
    <row r="155" spans="1:7" x14ac:dyDescent="0.25">
      <c r="A155"/>
      <c r="B155"/>
      <c r="C155"/>
      <c r="E155" s="8" t="s">
        <v>390</v>
      </c>
      <c r="F155" s="7">
        <v>1</v>
      </c>
      <c r="G155" s="11">
        <v>17.7</v>
      </c>
    </row>
    <row r="156" spans="1:7" x14ac:dyDescent="0.25">
      <c r="A156"/>
      <c r="B156"/>
      <c r="C156"/>
      <c r="E156" s="6" t="s">
        <v>593</v>
      </c>
      <c r="F156" s="7"/>
      <c r="G156" s="11"/>
    </row>
    <row r="157" spans="1:7" x14ac:dyDescent="0.25">
      <c r="A157"/>
      <c r="B157"/>
      <c r="C157"/>
      <c r="E157" s="8" t="s">
        <v>594</v>
      </c>
      <c r="F157" s="7">
        <v>1</v>
      </c>
      <c r="G157" s="11">
        <v>21.5</v>
      </c>
    </row>
    <row r="158" spans="1:7" x14ac:dyDescent="0.25">
      <c r="A158"/>
      <c r="B158"/>
      <c r="C158"/>
      <c r="E158" s="6" t="s">
        <v>369</v>
      </c>
      <c r="F158" s="7"/>
      <c r="G158" s="11"/>
    </row>
    <row r="159" spans="1:7" x14ac:dyDescent="0.25">
      <c r="A159"/>
      <c r="B159"/>
      <c r="C159"/>
      <c r="E159" s="8" t="s">
        <v>391</v>
      </c>
      <c r="F159" s="7">
        <v>1</v>
      </c>
      <c r="G159" s="11">
        <v>17.100000000000001</v>
      </c>
    </row>
    <row r="160" spans="1:7" x14ac:dyDescent="0.25">
      <c r="A160"/>
      <c r="B160"/>
      <c r="C160"/>
      <c r="E160" s="6" t="s">
        <v>595</v>
      </c>
      <c r="F160" s="7"/>
      <c r="G160" s="11"/>
    </row>
    <row r="161" spans="1:7" x14ac:dyDescent="0.25">
      <c r="A161"/>
      <c r="B161"/>
      <c r="C161"/>
      <c r="E161" s="8" t="s">
        <v>596</v>
      </c>
      <c r="F161" s="7">
        <v>1</v>
      </c>
      <c r="G161" s="11">
        <v>20.399999999999999</v>
      </c>
    </row>
    <row r="162" spans="1:7" x14ac:dyDescent="0.25">
      <c r="A162"/>
      <c r="B162"/>
      <c r="C162"/>
      <c r="E162" s="6" t="s">
        <v>370</v>
      </c>
      <c r="F162" s="7"/>
      <c r="G162" s="11"/>
    </row>
    <row r="163" spans="1:7" x14ac:dyDescent="0.25">
      <c r="A163"/>
      <c r="B163"/>
      <c r="C163"/>
      <c r="E163" s="8" t="s">
        <v>875</v>
      </c>
      <c r="F163" s="7">
        <v>3</v>
      </c>
      <c r="G163" s="11">
        <v>20.3</v>
      </c>
    </row>
    <row r="164" spans="1:7" x14ac:dyDescent="0.25">
      <c r="A164"/>
      <c r="B164"/>
      <c r="C164"/>
      <c r="E164" s="6" t="s">
        <v>392</v>
      </c>
      <c r="F164" s="7"/>
      <c r="G164" s="11"/>
    </row>
    <row r="165" spans="1:7" x14ac:dyDescent="0.25">
      <c r="A165"/>
      <c r="B165"/>
      <c r="C165"/>
      <c r="E165" s="8" t="s">
        <v>748</v>
      </c>
      <c r="F165" s="7">
        <v>3</v>
      </c>
      <c r="G165" s="11">
        <v>18.100000000000001</v>
      </c>
    </row>
    <row r="166" spans="1:7" x14ac:dyDescent="0.25">
      <c r="A166"/>
      <c r="B166"/>
      <c r="C166"/>
      <c r="E166" s="8" t="s">
        <v>598</v>
      </c>
      <c r="F166" s="7">
        <v>1</v>
      </c>
      <c r="G166" s="11">
        <v>20.8</v>
      </c>
    </row>
    <row r="167" spans="1:7" x14ac:dyDescent="0.25">
      <c r="A167"/>
      <c r="B167"/>
      <c r="C167"/>
      <c r="E167" s="8" t="s">
        <v>393</v>
      </c>
      <c r="F167" s="7">
        <v>1</v>
      </c>
      <c r="G167" s="11">
        <v>17.3</v>
      </c>
    </row>
    <row r="168" spans="1:7" x14ac:dyDescent="0.25">
      <c r="A168"/>
      <c r="B168"/>
      <c r="C168"/>
      <c r="E168" s="8" t="s">
        <v>600</v>
      </c>
      <c r="F168" s="7">
        <v>1</v>
      </c>
      <c r="G168" s="11">
        <v>21</v>
      </c>
    </row>
    <row r="169" spans="1:7" x14ac:dyDescent="0.25">
      <c r="A169"/>
      <c r="B169"/>
      <c r="C169"/>
      <c r="E169" s="8" t="s">
        <v>601</v>
      </c>
      <c r="F169" s="7">
        <v>1</v>
      </c>
      <c r="G169" s="11">
        <v>21.7</v>
      </c>
    </row>
    <row r="170" spans="1:7" x14ac:dyDescent="0.25">
      <c r="A170"/>
      <c r="B170"/>
      <c r="C170"/>
      <c r="E170" s="8" t="s">
        <v>877</v>
      </c>
      <c r="F170" s="7">
        <v>3</v>
      </c>
      <c r="G170" s="11">
        <v>20.5</v>
      </c>
    </row>
    <row r="171" spans="1:7" x14ac:dyDescent="0.25">
      <c r="A171"/>
      <c r="B171"/>
      <c r="C171"/>
      <c r="E171" s="8" t="s">
        <v>394</v>
      </c>
      <c r="F171" s="7">
        <v>1</v>
      </c>
      <c r="G171" s="11">
        <v>17.3</v>
      </c>
    </row>
    <row r="172" spans="1:7" x14ac:dyDescent="0.25">
      <c r="A172"/>
      <c r="B172"/>
      <c r="C172"/>
      <c r="E172" s="8" t="s">
        <v>602</v>
      </c>
      <c r="F172" s="7">
        <v>1</v>
      </c>
      <c r="G172" s="11">
        <v>20.3</v>
      </c>
    </row>
    <row r="173" spans="1:7" x14ac:dyDescent="0.25">
      <c r="A173"/>
      <c r="B173"/>
      <c r="C173"/>
      <c r="E173" s="8" t="s">
        <v>604</v>
      </c>
      <c r="F173" s="7">
        <v>1</v>
      </c>
      <c r="G173" s="11">
        <v>23.8</v>
      </c>
    </row>
    <row r="174" spans="1:7" x14ac:dyDescent="0.25">
      <c r="A174"/>
      <c r="B174"/>
      <c r="C174"/>
      <c r="E174" s="8" t="s">
        <v>606</v>
      </c>
      <c r="F174" s="7">
        <v>1</v>
      </c>
      <c r="G174" s="11">
        <v>23.4</v>
      </c>
    </row>
    <row r="175" spans="1:7" x14ac:dyDescent="0.25">
      <c r="A175"/>
      <c r="B175"/>
      <c r="C175"/>
      <c r="E175" s="8" t="s">
        <v>882</v>
      </c>
      <c r="F175" s="7">
        <v>3</v>
      </c>
      <c r="G175" s="11">
        <v>23.9</v>
      </c>
    </row>
    <row r="176" spans="1:7" x14ac:dyDescent="0.25">
      <c r="A176"/>
      <c r="B176"/>
      <c r="C176"/>
      <c r="E176" s="8" t="s">
        <v>607</v>
      </c>
      <c r="F176" s="7">
        <v>1</v>
      </c>
      <c r="G176" s="11">
        <v>20.7</v>
      </c>
    </row>
    <row r="177" spans="1:7" x14ac:dyDescent="0.25">
      <c r="A177"/>
      <c r="B177"/>
      <c r="C177"/>
      <c r="E177" s="8" t="s">
        <v>879</v>
      </c>
      <c r="F177" s="7">
        <v>6</v>
      </c>
      <c r="G177" s="11">
        <v>42.400000000000006</v>
      </c>
    </row>
    <row r="178" spans="1:7" x14ac:dyDescent="0.25">
      <c r="A178"/>
      <c r="B178"/>
      <c r="C178"/>
      <c r="E178" s="6" t="s">
        <v>395</v>
      </c>
      <c r="F178" s="7"/>
      <c r="G178" s="11"/>
    </row>
    <row r="179" spans="1:7" x14ac:dyDescent="0.25">
      <c r="A179"/>
      <c r="B179"/>
      <c r="C179"/>
      <c r="E179" s="8" t="s">
        <v>396</v>
      </c>
      <c r="F179" s="7">
        <v>1</v>
      </c>
      <c r="G179" s="11">
        <v>18.7</v>
      </c>
    </row>
    <row r="180" spans="1:7" x14ac:dyDescent="0.25">
      <c r="A180"/>
      <c r="B180"/>
      <c r="C180"/>
      <c r="E180" s="8" t="s">
        <v>884</v>
      </c>
      <c r="F180" s="7">
        <v>3</v>
      </c>
      <c r="G180" s="11">
        <v>20.399999999999999</v>
      </c>
    </row>
    <row r="181" spans="1:7" x14ac:dyDescent="0.25">
      <c r="A181"/>
      <c r="B181"/>
      <c r="C181"/>
      <c r="E181" s="8" t="s">
        <v>894</v>
      </c>
      <c r="F181" s="7">
        <v>3</v>
      </c>
      <c r="G181" s="11">
        <v>21.1</v>
      </c>
    </row>
    <row r="182" spans="1:7" x14ac:dyDescent="0.25">
      <c r="A182"/>
      <c r="B182"/>
      <c r="C182"/>
      <c r="E182" s="8" t="s">
        <v>896</v>
      </c>
      <c r="F182" s="7">
        <v>3</v>
      </c>
      <c r="G182" s="11">
        <v>22</v>
      </c>
    </row>
    <row r="183" spans="1:7" x14ac:dyDescent="0.25">
      <c r="A183"/>
      <c r="B183"/>
      <c r="C183"/>
      <c r="E183" s="8" t="s">
        <v>897</v>
      </c>
      <c r="F183" s="7">
        <v>3</v>
      </c>
      <c r="G183" s="11">
        <v>20.3</v>
      </c>
    </row>
    <row r="184" spans="1:7" x14ac:dyDescent="0.25">
      <c r="A184"/>
      <c r="B184"/>
      <c r="C184"/>
      <c r="E184" s="8" t="s">
        <v>609</v>
      </c>
      <c r="F184" s="7">
        <v>1</v>
      </c>
      <c r="G184" s="11">
        <v>21.7</v>
      </c>
    </row>
    <row r="185" spans="1:7" x14ac:dyDescent="0.25">
      <c r="A185"/>
      <c r="B185"/>
      <c r="C185"/>
      <c r="E185" s="8" t="s">
        <v>611</v>
      </c>
      <c r="F185" s="7">
        <v>1</v>
      </c>
      <c r="G185" s="11">
        <v>22.1</v>
      </c>
    </row>
    <row r="186" spans="1:7" x14ac:dyDescent="0.25">
      <c r="A186"/>
      <c r="B186"/>
      <c r="C186"/>
      <c r="E186" s="8" t="s">
        <v>886</v>
      </c>
      <c r="F186" s="7">
        <v>3</v>
      </c>
      <c r="G186" s="11">
        <v>22</v>
      </c>
    </row>
    <row r="187" spans="1:7" x14ac:dyDescent="0.25">
      <c r="A187"/>
      <c r="B187"/>
      <c r="C187"/>
      <c r="E187" s="8" t="s">
        <v>888</v>
      </c>
      <c r="F187" s="7">
        <v>3</v>
      </c>
      <c r="G187" s="11">
        <v>22.7</v>
      </c>
    </row>
    <row r="188" spans="1:7" x14ac:dyDescent="0.25">
      <c r="A188"/>
      <c r="B188"/>
      <c r="C188"/>
      <c r="E188" s="8" t="s">
        <v>613</v>
      </c>
      <c r="F188" s="7">
        <v>1</v>
      </c>
      <c r="G188" s="11">
        <v>21.3</v>
      </c>
    </row>
    <row r="189" spans="1:7" x14ac:dyDescent="0.25">
      <c r="A189"/>
      <c r="B189"/>
      <c r="C189"/>
      <c r="E189" s="8" t="s">
        <v>615</v>
      </c>
      <c r="F189" s="7">
        <v>1</v>
      </c>
      <c r="G189" s="11">
        <v>20.8</v>
      </c>
    </row>
    <row r="190" spans="1:7" x14ac:dyDescent="0.25">
      <c r="A190"/>
      <c r="B190"/>
      <c r="C190"/>
      <c r="E190" s="8" t="s">
        <v>890</v>
      </c>
      <c r="F190" s="7">
        <v>3</v>
      </c>
      <c r="G190" s="11">
        <v>22.1</v>
      </c>
    </row>
    <row r="191" spans="1:7" x14ac:dyDescent="0.25">
      <c r="A191"/>
      <c r="B191"/>
      <c r="C191"/>
      <c r="E191" s="8" t="s">
        <v>617</v>
      </c>
      <c r="F191" s="7">
        <v>1</v>
      </c>
      <c r="G191" s="11">
        <v>20.9</v>
      </c>
    </row>
    <row r="192" spans="1:7" x14ac:dyDescent="0.25">
      <c r="A192"/>
      <c r="B192"/>
      <c r="C192"/>
      <c r="E192" s="8" t="s">
        <v>892</v>
      </c>
      <c r="F192" s="7">
        <v>3</v>
      </c>
      <c r="G192" s="11">
        <v>20.7</v>
      </c>
    </row>
    <row r="193" spans="1:7" x14ac:dyDescent="0.25">
      <c r="A193"/>
      <c r="B193"/>
      <c r="C193"/>
      <c r="E193" s="6" t="s">
        <v>750</v>
      </c>
      <c r="F193" s="7"/>
      <c r="G193" s="11"/>
    </row>
    <row r="194" spans="1:7" x14ac:dyDescent="0.25">
      <c r="A194"/>
      <c r="B194"/>
      <c r="C194"/>
      <c r="E194" s="8" t="s">
        <v>751</v>
      </c>
      <c r="F194" s="7">
        <v>3</v>
      </c>
      <c r="G194" s="11">
        <v>17.899999999999999</v>
      </c>
    </row>
    <row r="195" spans="1:7" x14ac:dyDescent="0.25">
      <c r="A195"/>
      <c r="B195"/>
      <c r="C195"/>
      <c r="E195" s="8" t="s">
        <v>753</v>
      </c>
      <c r="F195" s="7">
        <v>3</v>
      </c>
      <c r="G195" s="11">
        <v>17.5</v>
      </c>
    </row>
    <row r="196" spans="1:7" x14ac:dyDescent="0.25">
      <c r="A196"/>
      <c r="B196"/>
      <c r="C196"/>
      <c r="E196" s="6" t="s">
        <v>618</v>
      </c>
      <c r="F196" s="7"/>
      <c r="G196" s="11"/>
    </row>
    <row r="197" spans="1:7" x14ac:dyDescent="0.25">
      <c r="A197"/>
      <c r="B197"/>
      <c r="C197"/>
      <c r="E197" s="8" t="s">
        <v>619</v>
      </c>
      <c r="F197" s="7">
        <v>1</v>
      </c>
      <c r="G197" s="11">
        <v>20.3</v>
      </c>
    </row>
    <row r="198" spans="1:7" x14ac:dyDescent="0.25">
      <c r="A198"/>
      <c r="B198"/>
      <c r="C198"/>
      <c r="E198" s="6" t="s">
        <v>621</v>
      </c>
      <c r="F198" s="7"/>
      <c r="G198" s="11"/>
    </row>
    <row r="199" spans="1:7" x14ac:dyDescent="0.25">
      <c r="A199"/>
      <c r="B199"/>
      <c r="C199"/>
      <c r="E199" s="8" t="s">
        <v>622</v>
      </c>
      <c r="F199" s="7">
        <v>1</v>
      </c>
      <c r="G199" s="11">
        <v>22.8</v>
      </c>
    </row>
    <row r="200" spans="1:7" x14ac:dyDescent="0.25">
      <c r="E200" s="8" t="s">
        <v>624</v>
      </c>
      <c r="F200" s="7">
        <v>1</v>
      </c>
      <c r="G200" s="11">
        <v>20.8</v>
      </c>
    </row>
    <row r="201" spans="1:7" x14ac:dyDescent="0.25">
      <c r="E201" s="8" t="s">
        <v>629</v>
      </c>
      <c r="F201" s="7">
        <v>1</v>
      </c>
      <c r="G201" s="11">
        <v>21.3</v>
      </c>
    </row>
    <row r="202" spans="1:7" x14ac:dyDescent="0.25">
      <c r="E202" s="8" t="s">
        <v>635</v>
      </c>
      <c r="F202" s="7">
        <v>1</v>
      </c>
      <c r="G202" s="11">
        <v>23.1</v>
      </c>
    </row>
    <row r="203" spans="1:7" x14ac:dyDescent="0.25">
      <c r="E203" s="8" t="s">
        <v>631</v>
      </c>
      <c r="F203" s="7">
        <v>1</v>
      </c>
      <c r="G203" s="11">
        <v>21.6</v>
      </c>
    </row>
    <row r="204" spans="1:7" x14ac:dyDescent="0.25">
      <c r="E204" s="8" t="s">
        <v>633</v>
      </c>
      <c r="F204" s="7">
        <v>1</v>
      </c>
      <c r="G204" s="11">
        <v>25.5</v>
      </c>
    </row>
    <row r="205" spans="1:7" x14ac:dyDescent="0.25">
      <c r="E205" s="8" t="s">
        <v>626</v>
      </c>
      <c r="F205" s="7">
        <v>2</v>
      </c>
      <c r="G205" s="11">
        <v>41.9</v>
      </c>
    </row>
    <row r="206" spans="1:7" x14ac:dyDescent="0.25">
      <c r="E206" s="6" t="s">
        <v>899</v>
      </c>
      <c r="F206" s="7"/>
      <c r="G206" s="11"/>
    </row>
    <row r="207" spans="1:7" x14ac:dyDescent="0.25">
      <c r="E207" s="8" t="s">
        <v>900</v>
      </c>
      <c r="F207" s="7">
        <v>3</v>
      </c>
      <c r="G207" s="11">
        <v>21</v>
      </c>
    </row>
    <row r="208" spans="1:7" x14ac:dyDescent="0.25">
      <c r="E208" s="8" t="s">
        <v>902</v>
      </c>
      <c r="F208" s="7">
        <v>3</v>
      </c>
      <c r="G208" s="11">
        <v>20.6</v>
      </c>
    </row>
    <row r="209" spans="5:7" x14ac:dyDescent="0.25">
      <c r="E209" s="8" t="s">
        <v>904</v>
      </c>
      <c r="F209" s="7">
        <v>3</v>
      </c>
      <c r="G209" s="11">
        <v>21.8</v>
      </c>
    </row>
    <row r="210" spans="5:7" x14ac:dyDescent="0.25">
      <c r="E210" s="8" t="s">
        <v>906</v>
      </c>
      <c r="F210" s="7">
        <v>3</v>
      </c>
      <c r="G210" s="11">
        <v>20.7</v>
      </c>
    </row>
    <row r="211" spans="5:7" x14ac:dyDescent="0.25">
      <c r="E211" s="8" t="s">
        <v>912</v>
      </c>
      <c r="F211" s="7">
        <v>3</v>
      </c>
      <c r="G211" s="11">
        <v>21.3</v>
      </c>
    </row>
    <row r="212" spans="5:7" x14ac:dyDescent="0.25">
      <c r="E212" s="8" t="s">
        <v>914</v>
      </c>
      <c r="F212" s="7">
        <v>3</v>
      </c>
      <c r="G212" s="11">
        <v>23.1</v>
      </c>
    </row>
    <row r="213" spans="5:7" x14ac:dyDescent="0.25">
      <c r="E213" s="8" t="s">
        <v>918</v>
      </c>
      <c r="F213" s="7">
        <v>3</v>
      </c>
      <c r="G213" s="11">
        <v>21.2</v>
      </c>
    </row>
    <row r="214" spans="5:7" x14ac:dyDescent="0.25">
      <c r="E214" s="8" t="s">
        <v>916</v>
      </c>
      <c r="F214" s="7">
        <v>3</v>
      </c>
      <c r="G214" s="11">
        <v>26.7</v>
      </c>
    </row>
    <row r="215" spans="5:7" x14ac:dyDescent="0.25">
      <c r="E215" s="8" t="s">
        <v>908</v>
      </c>
      <c r="F215" s="7">
        <v>3</v>
      </c>
      <c r="G215" s="11">
        <v>21.1</v>
      </c>
    </row>
    <row r="216" spans="5:7" x14ac:dyDescent="0.25">
      <c r="E216" s="8" t="s">
        <v>910</v>
      </c>
      <c r="F216" s="7">
        <v>3</v>
      </c>
      <c r="G216" s="11">
        <v>22.3</v>
      </c>
    </row>
    <row r="217" spans="5:7" x14ac:dyDescent="0.25">
      <c r="E217" s="6" t="s">
        <v>61</v>
      </c>
      <c r="F217" s="7"/>
      <c r="G217" s="11"/>
    </row>
    <row r="218" spans="5:7" x14ac:dyDescent="0.25">
      <c r="E218" s="8" t="s">
        <v>919</v>
      </c>
      <c r="F218" s="7">
        <v>3</v>
      </c>
      <c r="G218" s="11">
        <v>23.9</v>
      </c>
    </row>
    <row r="219" spans="5:7" x14ac:dyDescent="0.25">
      <c r="E219" s="8" t="s">
        <v>920</v>
      </c>
      <c r="F219" s="7">
        <v>3</v>
      </c>
      <c r="G219" s="11">
        <v>21.1</v>
      </c>
    </row>
    <row r="220" spans="5:7" x14ac:dyDescent="0.25">
      <c r="E220" s="8" t="s">
        <v>925</v>
      </c>
      <c r="F220" s="7">
        <v>3</v>
      </c>
      <c r="G220" s="11">
        <v>21.4</v>
      </c>
    </row>
    <row r="221" spans="5:7" x14ac:dyDescent="0.25">
      <c r="E221" s="8" t="s">
        <v>926</v>
      </c>
      <c r="F221" s="7">
        <v>3</v>
      </c>
      <c r="G221" s="11">
        <v>21.1</v>
      </c>
    </row>
    <row r="222" spans="5:7" x14ac:dyDescent="0.25">
      <c r="E222" s="8" t="s">
        <v>922</v>
      </c>
      <c r="F222" s="7">
        <v>3</v>
      </c>
      <c r="G222" s="11">
        <v>23.5</v>
      </c>
    </row>
    <row r="223" spans="5:7" x14ac:dyDescent="0.25">
      <c r="E223" s="8" t="s">
        <v>924</v>
      </c>
      <c r="F223" s="7">
        <v>3</v>
      </c>
      <c r="G223" s="11">
        <v>21.1</v>
      </c>
    </row>
    <row r="224" spans="5:7" x14ac:dyDescent="0.25">
      <c r="E224" s="6" t="s">
        <v>186</v>
      </c>
      <c r="F224" s="7"/>
      <c r="G224" s="11"/>
    </row>
    <row r="225" spans="5:7" x14ac:dyDescent="0.25">
      <c r="E225" s="8" t="s">
        <v>397</v>
      </c>
      <c r="F225" s="7">
        <v>1</v>
      </c>
      <c r="G225" s="11">
        <v>17.3</v>
      </c>
    </row>
    <row r="226" spans="5:7" x14ac:dyDescent="0.25">
      <c r="E226" s="8" t="s">
        <v>755</v>
      </c>
      <c r="F226" s="7">
        <v>3</v>
      </c>
      <c r="G226" s="11">
        <v>17.600000000000001</v>
      </c>
    </row>
    <row r="227" spans="5:7" x14ac:dyDescent="0.25">
      <c r="E227" s="8" t="s">
        <v>398</v>
      </c>
      <c r="F227" s="7">
        <v>1</v>
      </c>
      <c r="G227" s="11">
        <v>17.100000000000001</v>
      </c>
    </row>
    <row r="228" spans="5:7" x14ac:dyDescent="0.25">
      <c r="E228" s="8" t="s">
        <v>756</v>
      </c>
      <c r="F228" s="7">
        <v>3</v>
      </c>
      <c r="G228" s="11">
        <v>17.3</v>
      </c>
    </row>
    <row r="229" spans="5:7" x14ac:dyDescent="0.25">
      <c r="E229" s="8" t="s">
        <v>638</v>
      </c>
      <c r="F229" s="7">
        <v>1</v>
      </c>
      <c r="G229" s="11">
        <v>20.8</v>
      </c>
    </row>
    <row r="230" spans="5:7" x14ac:dyDescent="0.25">
      <c r="E230" s="8" t="s">
        <v>639</v>
      </c>
      <c r="F230" s="7">
        <v>1</v>
      </c>
      <c r="G230" s="11">
        <v>21.5</v>
      </c>
    </row>
    <row r="231" spans="5:7" x14ac:dyDescent="0.25">
      <c r="E231" s="8" t="s">
        <v>640</v>
      </c>
      <c r="F231" s="7">
        <v>1</v>
      </c>
      <c r="G231" s="11">
        <v>20.9</v>
      </c>
    </row>
    <row r="232" spans="5:7" x14ac:dyDescent="0.25">
      <c r="E232" s="8" t="s">
        <v>928</v>
      </c>
      <c r="F232" s="7">
        <v>3</v>
      </c>
      <c r="G232" s="11">
        <v>20.9</v>
      </c>
    </row>
    <row r="233" spans="5:7" x14ac:dyDescent="0.25">
      <c r="E233" s="8" t="s">
        <v>641</v>
      </c>
      <c r="F233" s="7">
        <v>1</v>
      </c>
      <c r="G233" s="11">
        <v>23.6</v>
      </c>
    </row>
    <row r="234" spans="5:7" x14ac:dyDescent="0.25">
      <c r="E234" s="8" t="s">
        <v>642</v>
      </c>
      <c r="F234" s="7">
        <v>1</v>
      </c>
      <c r="G234" s="11">
        <v>20.6</v>
      </c>
    </row>
    <row r="235" spans="5:7" x14ac:dyDescent="0.25">
      <c r="E235" s="8" t="s">
        <v>930</v>
      </c>
      <c r="F235" s="7">
        <v>3</v>
      </c>
      <c r="G235" s="11">
        <v>23.2</v>
      </c>
    </row>
    <row r="236" spans="5:7" x14ac:dyDescent="0.25">
      <c r="E236" s="8" t="s">
        <v>644</v>
      </c>
      <c r="F236" s="7">
        <v>1</v>
      </c>
      <c r="G236" s="11">
        <v>21.1</v>
      </c>
    </row>
    <row r="237" spans="5:7" x14ac:dyDescent="0.25">
      <c r="E237" s="8" t="s">
        <v>646</v>
      </c>
      <c r="F237" s="7">
        <v>1</v>
      </c>
      <c r="G237" s="11">
        <v>20.7</v>
      </c>
    </row>
    <row r="238" spans="5:7" x14ac:dyDescent="0.25">
      <c r="E238" s="8" t="s">
        <v>938</v>
      </c>
      <c r="F238" s="7">
        <v>3</v>
      </c>
      <c r="G238" s="11">
        <v>21.2</v>
      </c>
    </row>
    <row r="239" spans="5:7" x14ac:dyDescent="0.25">
      <c r="E239" s="8" t="s">
        <v>940</v>
      </c>
      <c r="F239" s="7">
        <v>3</v>
      </c>
      <c r="G239" s="11">
        <v>20.9</v>
      </c>
    </row>
    <row r="240" spans="5:7" x14ac:dyDescent="0.25">
      <c r="E240" s="8" t="s">
        <v>637</v>
      </c>
      <c r="F240" s="7">
        <v>1</v>
      </c>
      <c r="G240" s="11">
        <v>20.399999999999999</v>
      </c>
    </row>
    <row r="241" spans="5:7" x14ac:dyDescent="0.25">
      <c r="E241" s="8" t="s">
        <v>648</v>
      </c>
      <c r="F241" s="7">
        <v>1</v>
      </c>
      <c r="G241" s="11">
        <v>22.3</v>
      </c>
    </row>
    <row r="242" spans="5:7" x14ac:dyDescent="0.25">
      <c r="E242" s="8" t="s">
        <v>650</v>
      </c>
      <c r="F242" s="7">
        <v>1</v>
      </c>
      <c r="G242" s="11">
        <v>21.7</v>
      </c>
    </row>
    <row r="243" spans="5:7" x14ac:dyDescent="0.25">
      <c r="E243" s="8" t="s">
        <v>652</v>
      </c>
      <c r="F243" s="7">
        <v>1</v>
      </c>
      <c r="G243" s="11">
        <v>20.9</v>
      </c>
    </row>
    <row r="244" spans="5:7" x14ac:dyDescent="0.25">
      <c r="E244" s="8" t="s">
        <v>654</v>
      </c>
      <c r="F244" s="7">
        <v>1</v>
      </c>
      <c r="G244" s="11">
        <v>20.6</v>
      </c>
    </row>
    <row r="245" spans="5:7" x14ac:dyDescent="0.25">
      <c r="E245" s="8" t="s">
        <v>932</v>
      </c>
      <c r="F245" s="7">
        <v>3</v>
      </c>
      <c r="G245" s="11">
        <v>20.7</v>
      </c>
    </row>
    <row r="246" spans="5:7" x14ac:dyDescent="0.25">
      <c r="E246" s="8" t="s">
        <v>656</v>
      </c>
      <c r="F246" s="7">
        <v>1</v>
      </c>
      <c r="G246" s="11">
        <v>21.7</v>
      </c>
    </row>
    <row r="247" spans="5:7" x14ac:dyDescent="0.25">
      <c r="E247" s="8" t="s">
        <v>934</v>
      </c>
      <c r="F247" s="7">
        <v>3</v>
      </c>
      <c r="G247" s="11">
        <v>21.9</v>
      </c>
    </row>
    <row r="248" spans="5:7" x14ac:dyDescent="0.25">
      <c r="E248" s="8" t="s">
        <v>658</v>
      </c>
      <c r="F248" s="7">
        <v>1</v>
      </c>
      <c r="G248" s="11">
        <v>22.3</v>
      </c>
    </row>
    <row r="249" spans="5:7" x14ac:dyDescent="0.25">
      <c r="E249" s="8" t="s">
        <v>660</v>
      </c>
      <c r="F249" s="7">
        <v>1</v>
      </c>
      <c r="G249" s="11">
        <v>21.1</v>
      </c>
    </row>
    <row r="250" spans="5:7" x14ac:dyDescent="0.25">
      <c r="E250" s="8" t="s">
        <v>936</v>
      </c>
      <c r="F250" s="7">
        <v>3</v>
      </c>
      <c r="G250" s="11">
        <v>21.5</v>
      </c>
    </row>
    <row r="251" spans="5:7" x14ac:dyDescent="0.25">
      <c r="E251" s="6" t="s">
        <v>70</v>
      </c>
      <c r="F251" s="7"/>
      <c r="G251" s="11"/>
    </row>
    <row r="252" spans="5:7" x14ac:dyDescent="0.25">
      <c r="E252" s="8" t="s">
        <v>399</v>
      </c>
      <c r="F252" s="7">
        <v>1</v>
      </c>
      <c r="G252" s="11">
        <v>17.7</v>
      </c>
    </row>
    <row r="253" spans="5:7" x14ac:dyDescent="0.25">
      <c r="E253" s="6" t="s">
        <v>264</v>
      </c>
      <c r="F253" s="7"/>
      <c r="G253" s="11"/>
    </row>
    <row r="254" spans="5:7" x14ac:dyDescent="0.25">
      <c r="E254" s="8" t="s">
        <v>942</v>
      </c>
      <c r="F254" s="7">
        <v>3</v>
      </c>
      <c r="G254" s="11">
        <v>21.6</v>
      </c>
    </row>
    <row r="255" spans="5:7" x14ac:dyDescent="0.25">
      <c r="E255" s="8" t="s">
        <v>661</v>
      </c>
      <c r="F255" s="7">
        <v>1</v>
      </c>
      <c r="G255" s="11">
        <v>21.2</v>
      </c>
    </row>
    <row r="256" spans="5:7" x14ac:dyDescent="0.25">
      <c r="E256" s="8" t="s">
        <v>663</v>
      </c>
      <c r="F256" s="7">
        <v>1</v>
      </c>
      <c r="G256" s="11">
        <v>20.3</v>
      </c>
    </row>
    <row r="257" spans="5:7" x14ac:dyDescent="0.25">
      <c r="E257" s="8" t="s">
        <v>665</v>
      </c>
      <c r="F257" s="7">
        <v>1</v>
      </c>
      <c r="G257" s="11">
        <v>21.1</v>
      </c>
    </row>
    <row r="258" spans="5:7" x14ac:dyDescent="0.25">
      <c r="E258" s="6" t="s">
        <v>401</v>
      </c>
      <c r="F258" s="7"/>
      <c r="G258" s="11"/>
    </row>
    <row r="259" spans="5:7" x14ac:dyDescent="0.25">
      <c r="E259" s="8" t="s">
        <v>667</v>
      </c>
      <c r="F259" s="7">
        <v>1</v>
      </c>
      <c r="G259" s="11">
        <v>21.8</v>
      </c>
    </row>
    <row r="260" spans="5:7" x14ac:dyDescent="0.25">
      <c r="E260" s="8" t="s">
        <v>669</v>
      </c>
      <c r="F260" s="7">
        <v>1</v>
      </c>
      <c r="G260" s="11">
        <v>21.6</v>
      </c>
    </row>
    <row r="261" spans="5:7" x14ac:dyDescent="0.25">
      <c r="E261" s="8" t="s">
        <v>671</v>
      </c>
      <c r="F261" s="7">
        <v>1</v>
      </c>
      <c r="G261" s="11">
        <v>23.4</v>
      </c>
    </row>
    <row r="262" spans="5:7" x14ac:dyDescent="0.25">
      <c r="E262" s="8" t="s">
        <v>673</v>
      </c>
      <c r="F262" s="7">
        <v>1</v>
      </c>
      <c r="G262" s="11">
        <v>21.2</v>
      </c>
    </row>
    <row r="263" spans="5:7" x14ac:dyDescent="0.25">
      <c r="E263" s="8" t="s">
        <v>944</v>
      </c>
      <c r="F263" s="7">
        <v>3</v>
      </c>
      <c r="G263" s="11">
        <v>21</v>
      </c>
    </row>
    <row r="264" spans="5:7" x14ac:dyDescent="0.25">
      <c r="E264" s="8" t="s">
        <v>675</v>
      </c>
      <c r="F264" s="7">
        <v>1</v>
      </c>
      <c r="G264" s="11">
        <v>21.3</v>
      </c>
    </row>
    <row r="265" spans="5:7" x14ac:dyDescent="0.25">
      <c r="E265" s="8" t="s">
        <v>677</v>
      </c>
      <c r="F265" s="7">
        <v>1</v>
      </c>
      <c r="G265" s="11">
        <v>23.2</v>
      </c>
    </row>
    <row r="266" spans="5:7" x14ac:dyDescent="0.25">
      <c r="E266" s="8" t="s">
        <v>679</v>
      </c>
      <c r="F266" s="7">
        <v>1</v>
      </c>
      <c r="G266" s="11">
        <v>20.8</v>
      </c>
    </row>
    <row r="267" spans="5:7" x14ac:dyDescent="0.25">
      <c r="E267" s="8" t="s">
        <v>946</v>
      </c>
      <c r="F267" s="7">
        <v>3</v>
      </c>
      <c r="G267" s="11">
        <v>20.5</v>
      </c>
    </row>
    <row r="268" spans="5:7" x14ac:dyDescent="0.25">
      <c r="E268" s="8" t="s">
        <v>681</v>
      </c>
      <c r="F268" s="7">
        <v>1</v>
      </c>
      <c r="G268" s="11">
        <v>20.8</v>
      </c>
    </row>
    <row r="269" spans="5:7" x14ac:dyDescent="0.25">
      <c r="E269" s="8" t="s">
        <v>948</v>
      </c>
      <c r="F269" s="7">
        <v>3</v>
      </c>
      <c r="G269" s="11">
        <v>20.5</v>
      </c>
    </row>
    <row r="270" spans="5:7" x14ac:dyDescent="0.25">
      <c r="E270" s="8" t="s">
        <v>402</v>
      </c>
      <c r="F270" s="7">
        <v>1</v>
      </c>
      <c r="G270" s="11">
        <v>18.899999999999999</v>
      </c>
    </row>
    <row r="271" spans="5:7" x14ac:dyDescent="0.25">
      <c r="E271" s="8" t="s">
        <v>683</v>
      </c>
      <c r="F271" s="7">
        <v>1</v>
      </c>
      <c r="G271" s="11">
        <v>22</v>
      </c>
    </row>
    <row r="272" spans="5:7" x14ac:dyDescent="0.25">
      <c r="E272" s="8" t="s">
        <v>950</v>
      </c>
      <c r="F272" s="7">
        <v>3</v>
      </c>
      <c r="G272" s="11">
        <v>22.1</v>
      </c>
    </row>
    <row r="273" spans="5:7" x14ac:dyDescent="0.25">
      <c r="E273" s="6" t="s">
        <v>951</v>
      </c>
      <c r="F273" s="7"/>
      <c r="G273" s="11"/>
    </row>
    <row r="274" spans="5:7" x14ac:dyDescent="0.25">
      <c r="E274" s="8" t="s">
        <v>952</v>
      </c>
      <c r="F274" s="7">
        <v>3</v>
      </c>
      <c r="G274" s="11">
        <v>23.6</v>
      </c>
    </row>
    <row r="275" spans="5:7" x14ac:dyDescent="0.25">
      <c r="E275" s="8" t="s">
        <v>953</v>
      </c>
      <c r="F275" s="7">
        <v>3</v>
      </c>
      <c r="G275" s="11">
        <v>25</v>
      </c>
    </row>
    <row r="276" spans="5:7" x14ac:dyDescent="0.25">
      <c r="E276" s="6" t="s">
        <v>403</v>
      </c>
      <c r="F276" s="7"/>
      <c r="G276" s="11"/>
    </row>
    <row r="277" spans="5:7" x14ac:dyDescent="0.25">
      <c r="E277" s="8" t="s">
        <v>404</v>
      </c>
      <c r="F277" s="7">
        <v>1</v>
      </c>
      <c r="G277" s="11">
        <v>17.100000000000001</v>
      </c>
    </row>
    <row r="278" spans="5:7" x14ac:dyDescent="0.25">
      <c r="E278" s="6" t="s">
        <v>193</v>
      </c>
      <c r="F278" s="7"/>
      <c r="G278" s="11"/>
    </row>
    <row r="279" spans="5:7" x14ac:dyDescent="0.25">
      <c r="E279" s="8" t="s">
        <v>757</v>
      </c>
      <c r="F279" s="7">
        <v>3</v>
      </c>
      <c r="G279" s="11">
        <v>18.7</v>
      </c>
    </row>
    <row r="280" spans="5:7" x14ac:dyDescent="0.25">
      <c r="E280" s="8" t="s">
        <v>405</v>
      </c>
      <c r="F280" s="7">
        <v>1</v>
      </c>
      <c r="G280" s="11">
        <v>17.5</v>
      </c>
    </row>
    <row r="281" spans="5:7" x14ac:dyDescent="0.25">
      <c r="E281" s="8" t="s">
        <v>955</v>
      </c>
      <c r="F281" s="7">
        <v>3</v>
      </c>
      <c r="G281" s="11">
        <v>20.3</v>
      </c>
    </row>
    <row r="282" spans="5:7" x14ac:dyDescent="0.25">
      <c r="E282" s="8" t="s">
        <v>684</v>
      </c>
      <c r="F282" s="7">
        <v>1</v>
      </c>
      <c r="G282" s="11">
        <v>24.8</v>
      </c>
    </row>
    <row r="283" spans="5:7" x14ac:dyDescent="0.25">
      <c r="E283" s="8" t="s">
        <v>957</v>
      </c>
      <c r="F283" s="7">
        <v>3</v>
      </c>
      <c r="G283" s="11">
        <v>24.9</v>
      </c>
    </row>
    <row r="284" spans="5:7" x14ac:dyDescent="0.25">
      <c r="E284" s="8" t="s">
        <v>959</v>
      </c>
      <c r="F284" s="7">
        <v>3</v>
      </c>
      <c r="G284" s="11">
        <v>21.5</v>
      </c>
    </row>
    <row r="285" spans="5:7" x14ac:dyDescent="0.25">
      <c r="E285" s="8" t="s">
        <v>685</v>
      </c>
      <c r="F285" s="7">
        <v>1</v>
      </c>
      <c r="G285" s="11">
        <v>20.5</v>
      </c>
    </row>
    <row r="286" spans="5:7" x14ac:dyDescent="0.25">
      <c r="E286" s="8" t="s">
        <v>961</v>
      </c>
      <c r="F286" s="7">
        <v>3</v>
      </c>
      <c r="G286" s="11">
        <v>21.3</v>
      </c>
    </row>
    <row r="287" spans="5:7" x14ac:dyDescent="0.25">
      <c r="E287" s="8" t="s">
        <v>963</v>
      </c>
      <c r="F287" s="7">
        <v>3</v>
      </c>
      <c r="G287" s="11">
        <v>20.399999999999999</v>
      </c>
    </row>
    <row r="288" spans="5:7" x14ac:dyDescent="0.25">
      <c r="E288" s="8" t="s">
        <v>965</v>
      </c>
      <c r="F288" s="7">
        <v>3</v>
      </c>
      <c r="G288" s="11">
        <v>20.3</v>
      </c>
    </row>
    <row r="289" spans="5:7" x14ac:dyDescent="0.25">
      <c r="E289" s="8" t="s">
        <v>687</v>
      </c>
      <c r="F289" s="7">
        <v>1</v>
      </c>
      <c r="G289" s="11">
        <v>22.4</v>
      </c>
    </row>
    <row r="290" spans="5:7" x14ac:dyDescent="0.25">
      <c r="E290" s="8" t="s">
        <v>689</v>
      </c>
      <c r="F290" s="7">
        <v>1</v>
      </c>
      <c r="G290" s="11">
        <v>20.5</v>
      </c>
    </row>
    <row r="291" spans="5:7" x14ac:dyDescent="0.25">
      <c r="E291" s="8" t="s">
        <v>967</v>
      </c>
      <c r="F291" s="7">
        <v>3</v>
      </c>
      <c r="G291" s="11">
        <v>20.6</v>
      </c>
    </row>
    <row r="292" spans="5:7" x14ac:dyDescent="0.25">
      <c r="E292" s="8" t="s">
        <v>969</v>
      </c>
      <c r="F292" s="7">
        <v>3</v>
      </c>
      <c r="G292" s="11">
        <v>20.5</v>
      </c>
    </row>
    <row r="293" spans="5:7" x14ac:dyDescent="0.25">
      <c r="E293" s="8" t="s">
        <v>691</v>
      </c>
      <c r="F293" s="7">
        <v>1</v>
      </c>
      <c r="G293" s="11">
        <v>20.9</v>
      </c>
    </row>
    <row r="294" spans="5:7" x14ac:dyDescent="0.25">
      <c r="E294" s="8" t="s">
        <v>693</v>
      </c>
      <c r="F294" s="7">
        <v>1</v>
      </c>
      <c r="G294" s="11">
        <v>21.1</v>
      </c>
    </row>
    <row r="295" spans="5:7" x14ac:dyDescent="0.25">
      <c r="E295" s="8" t="s">
        <v>971</v>
      </c>
      <c r="F295" s="7">
        <v>3</v>
      </c>
      <c r="G295" s="11">
        <v>20.8</v>
      </c>
    </row>
    <row r="296" spans="5:7" x14ac:dyDescent="0.25">
      <c r="E296" s="8" t="s">
        <v>695</v>
      </c>
      <c r="F296" s="7">
        <v>1</v>
      </c>
      <c r="G296" s="11">
        <v>24.1</v>
      </c>
    </row>
    <row r="297" spans="5:7" x14ac:dyDescent="0.25">
      <c r="E297" s="8" t="s">
        <v>697</v>
      </c>
      <c r="F297" s="7">
        <v>1</v>
      </c>
      <c r="G297" s="11">
        <v>20.8</v>
      </c>
    </row>
    <row r="298" spans="5:7" x14ac:dyDescent="0.25">
      <c r="E298" s="8" t="s">
        <v>973</v>
      </c>
      <c r="F298" s="7">
        <v>3</v>
      </c>
      <c r="G298" s="11">
        <v>20.399999999999999</v>
      </c>
    </row>
    <row r="299" spans="5:7" x14ac:dyDescent="0.25">
      <c r="E299" s="8" t="s">
        <v>699</v>
      </c>
      <c r="F299" s="7">
        <v>1</v>
      </c>
      <c r="G299" s="11">
        <v>20.6</v>
      </c>
    </row>
    <row r="300" spans="5:7" x14ac:dyDescent="0.25">
      <c r="E300" s="8" t="s">
        <v>975</v>
      </c>
      <c r="F300" s="7">
        <v>3</v>
      </c>
      <c r="G300" s="11">
        <v>21.1</v>
      </c>
    </row>
    <row r="301" spans="5:7" x14ac:dyDescent="0.25">
      <c r="E301" s="8" t="s">
        <v>701</v>
      </c>
      <c r="F301" s="7">
        <v>1</v>
      </c>
      <c r="G301" s="11">
        <v>20.399999999999999</v>
      </c>
    </row>
    <row r="302" spans="5:7" x14ac:dyDescent="0.25">
      <c r="E302" s="8" t="s">
        <v>977</v>
      </c>
      <c r="F302" s="7">
        <v>3</v>
      </c>
      <c r="G302" s="11">
        <v>20.3</v>
      </c>
    </row>
    <row r="303" spans="5:7" x14ac:dyDescent="0.25">
      <c r="E303" s="6" t="s">
        <v>978</v>
      </c>
      <c r="F303" s="7"/>
      <c r="G303" s="11"/>
    </row>
    <row r="304" spans="5:7" x14ac:dyDescent="0.25">
      <c r="E304" s="8" t="s">
        <v>979</v>
      </c>
      <c r="F304" s="7">
        <v>3</v>
      </c>
      <c r="G304" s="11">
        <v>22.2</v>
      </c>
    </row>
    <row r="305" spans="5:7" x14ac:dyDescent="0.25">
      <c r="E305" s="6" t="s">
        <v>703</v>
      </c>
      <c r="F305" s="7"/>
      <c r="G305" s="11"/>
    </row>
    <row r="306" spans="5:7" x14ac:dyDescent="0.25">
      <c r="E306" s="8" t="s">
        <v>704</v>
      </c>
      <c r="F306" s="7">
        <v>7</v>
      </c>
      <c r="G306" s="11">
        <v>88.899999999999991</v>
      </c>
    </row>
    <row r="307" spans="5:7" x14ac:dyDescent="0.25">
      <c r="E307" s="8" t="s">
        <v>706</v>
      </c>
      <c r="F307" s="7">
        <v>7</v>
      </c>
      <c r="G307" s="11">
        <v>72.400000000000006</v>
      </c>
    </row>
    <row r="308" spans="5:7" x14ac:dyDescent="0.25">
      <c r="E308" s="8" t="s">
        <v>708</v>
      </c>
      <c r="F308" s="7">
        <v>7</v>
      </c>
      <c r="G308" s="11">
        <v>81.3</v>
      </c>
    </row>
    <row r="309" spans="5:7" x14ac:dyDescent="0.25">
      <c r="E309" s="6" t="s">
        <v>987</v>
      </c>
      <c r="F309" s="7"/>
      <c r="G309" s="11"/>
    </row>
    <row r="310" spans="5:7" x14ac:dyDescent="0.25">
      <c r="E310" s="8" t="s">
        <v>988</v>
      </c>
      <c r="F310" s="7">
        <v>3</v>
      </c>
      <c r="G310" s="11">
        <v>20.6</v>
      </c>
    </row>
    <row r="311" spans="5:7" x14ac:dyDescent="0.25">
      <c r="E311" s="6" t="s">
        <v>106</v>
      </c>
      <c r="F311" s="7"/>
      <c r="G311" s="11"/>
    </row>
    <row r="312" spans="5:7" x14ac:dyDescent="0.25">
      <c r="E312" s="8" t="s">
        <v>990</v>
      </c>
      <c r="F312" s="7">
        <v>3</v>
      </c>
      <c r="G312" s="11">
        <v>20.8</v>
      </c>
    </row>
    <row r="313" spans="5:7" x14ac:dyDescent="0.25">
      <c r="E313" s="8" t="s">
        <v>992</v>
      </c>
      <c r="F313" s="7">
        <v>3</v>
      </c>
      <c r="G313" s="11">
        <v>21.2</v>
      </c>
    </row>
    <row r="314" spans="5:7" x14ac:dyDescent="0.25">
      <c r="E314" s="8" t="s">
        <v>1004</v>
      </c>
      <c r="F314" s="7">
        <v>3</v>
      </c>
      <c r="G314" s="11">
        <v>22.2</v>
      </c>
    </row>
    <row r="315" spans="5:7" x14ac:dyDescent="0.25">
      <c r="E315" s="8" t="s">
        <v>994</v>
      </c>
      <c r="F315" s="7">
        <v>3</v>
      </c>
      <c r="G315" s="11">
        <v>20.399999999999999</v>
      </c>
    </row>
    <row r="316" spans="5:7" x14ac:dyDescent="0.25">
      <c r="E316" s="8" t="s">
        <v>996</v>
      </c>
      <c r="F316" s="7">
        <v>3</v>
      </c>
      <c r="G316" s="11">
        <v>20.8</v>
      </c>
    </row>
    <row r="317" spans="5:7" x14ac:dyDescent="0.25">
      <c r="E317" s="8" t="s">
        <v>998</v>
      </c>
      <c r="F317" s="7">
        <v>3</v>
      </c>
      <c r="G317" s="11">
        <v>21.3</v>
      </c>
    </row>
    <row r="318" spans="5:7" x14ac:dyDescent="0.25">
      <c r="E318" s="8" t="s">
        <v>1000</v>
      </c>
      <c r="F318" s="7">
        <v>3</v>
      </c>
      <c r="G318" s="11">
        <v>20.5</v>
      </c>
    </row>
    <row r="319" spans="5:7" x14ac:dyDescent="0.25">
      <c r="E319" s="8" t="s">
        <v>1002</v>
      </c>
      <c r="F319" s="7">
        <v>3</v>
      </c>
      <c r="G319" s="11">
        <v>21.6</v>
      </c>
    </row>
    <row r="320" spans="5:7" x14ac:dyDescent="0.25">
      <c r="E320" s="6" t="s">
        <v>406</v>
      </c>
      <c r="F320" s="7"/>
      <c r="G320" s="11"/>
    </row>
    <row r="321" spans="5:7" x14ac:dyDescent="0.25">
      <c r="E321" s="8">
        <v>954200</v>
      </c>
      <c r="F321" s="7">
        <v>1</v>
      </c>
      <c r="G321" s="11">
        <v>21.9</v>
      </c>
    </row>
    <row r="322" spans="5:7" x14ac:dyDescent="0.25">
      <c r="E322" s="8">
        <v>954205</v>
      </c>
      <c r="F322" s="7">
        <v>1</v>
      </c>
      <c r="G322" s="11">
        <v>22.3</v>
      </c>
    </row>
    <row r="323" spans="5:7" x14ac:dyDescent="0.25">
      <c r="E323" s="8">
        <v>954210</v>
      </c>
      <c r="F323" s="7">
        <v>1</v>
      </c>
      <c r="G323" s="11">
        <v>20.399999999999999</v>
      </c>
    </row>
    <row r="324" spans="5:7" x14ac:dyDescent="0.25">
      <c r="E324" s="8">
        <v>954240</v>
      </c>
      <c r="F324" s="7">
        <v>3</v>
      </c>
      <c r="G324" s="11">
        <v>20.5</v>
      </c>
    </row>
    <row r="325" spans="5:7" x14ac:dyDescent="0.25">
      <c r="E325" s="8">
        <v>954245</v>
      </c>
      <c r="F325" s="7">
        <v>3</v>
      </c>
      <c r="G325" s="11">
        <v>20.399999999999999</v>
      </c>
    </row>
    <row r="326" spans="5:7" x14ac:dyDescent="0.25">
      <c r="E326" s="8">
        <v>954290</v>
      </c>
      <c r="F326" s="7">
        <v>2</v>
      </c>
      <c r="G326" s="11">
        <v>41.400000000000006</v>
      </c>
    </row>
    <row r="327" spans="5:7" x14ac:dyDescent="0.25">
      <c r="E327" s="8">
        <v>954330</v>
      </c>
      <c r="F327" s="7">
        <v>1</v>
      </c>
      <c r="G327" s="11">
        <v>22.9</v>
      </c>
    </row>
    <row r="328" spans="5:7" x14ac:dyDescent="0.25">
      <c r="E328" s="8">
        <v>954335</v>
      </c>
      <c r="F328" s="7">
        <v>1</v>
      </c>
      <c r="G328" s="11">
        <v>21.8</v>
      </c>
    </row>
    <row r="329" spans="5:7" x14ac:dyDescent="0.25">
      <c r="E329" s="8">
        <v>954430</v>
      </c>
      <c r="F329" s="7">
        <v>1</v>
      </c>
      <c r="G329" s="11">
        <v>20.6</v>
      </c>
    </row>
    <row r="330" spans="5:7" x14ac:dyDescent="0.25">
      <c r="E330" s="8">
        <v>954605</v>
      </c>
      <c r="F330" s="7">
        <v>1</v>
      </c>
      <c r="G330" s="11">
        <v>21.4</v>
      </c>
    </row>
    <row r="331" spans="5:7" x14ac:dyDescent="0.25">
      <c r="E331" s="8">
        <v>954606</v>
      </c>
      <c r="F331" s="7">
        <v>1</v>
      </c>
      <c r="G331" s="11">
        <v>21.3</v>
      </c>
    </row>
    <row r="332" spans="5:7" x14ac:dyDescent="0.25">
      <c r="E332" s="8">
        <v>954710</v>
      </c>
      <c r="F332" s="7">
        <v>1</v>
      </c>
      <c r="G332" s="11">
        <v>21.6</v>
      </c>
    </row>
    <row r="333" spans="5:7" x14ac:dyDescent="0.25">
      <c r="E333" s="8">
        <v>954725</v>
      </c>
      <c r="F333" s="7">
        <v>1</v>
      </c>
      <c r="G333" s="11">
        <v>22.1</v>
      </c>
    </row>
    <row r="334" spans="5:7" x14ac:dyDescent="0.25">
      <c r="E334" s="8">
        <v>954735</v>
      </c>
      <c r="F334" s="7">
        <v>3</v>
      </c>
      <c r="G334" s="11">
        <v>20.399999999999999</v>
      </c>
    </row>
    <row r="335" spans="5:7" x14ac:dyDescent="0.25">
      <c r="E335" s="8" t="s">
        <v>717</v>
      </c>
      <c r="F335" s="7">
        <v>1</v>
      </c>
      <c r="G335" s="11">
        <v>21.8</v>
      </c>
    </row>
    <row r="336" spans="5:7" x14ac:dyDescent="0.25">
      <c r="E336" s="8" t="s">
        <v>719</v>
      </c>
      <c r="F336" s="7">
        <v>1</v>
      </c>
      <c r="G336" s="11">
        <v>21.8</v>
      </c>
    </row>
    <row r="337" spans="5:7" x14ac:dyDescent="0.25">
      <c r="E337" s="8" t="s">
        <v>739</v>
      </c>
      <c r="F337" s="7">
        <v>1</v>
      </c>
      <c r="G337" s="11">
        <v>20.3</v>
      </c>
    </row>
    <row r="338" spans="5:7" x14ac:dyDescent="0.25">
      <c r="E338" s="8" t="s">
        <v>407</v>
      </c>
      <c r="F338" s="7">
        <v>1</v>
      </c>
      <c r="G338" s="11">
        <v>18.899999999999999</v>
      </c>
    </row>
    <row r="339" spans="5:7" x14ac:dyDescent="0.25">
      <c r="E339" s="8" t="s">
        <v>408</v>
      </c>
      <c r="F339" s="7">
        <v>1</v>
      </c>
      <c r="G339" s="11">
        <v>18.3</v>
      </c>
    </row>
    <row r="340" spans="5:7" x14ac:dyDescent="0.25">
      <c r="E340" s="8" t="s">
        <v>725</v>
      </c>
      <c r="F340" s="7">
        <v>1</v>
      </c>
      <c r="G340" s="11">
        <v>21.3</v>
      </c>
    </row>
    <row r="341" spans="5:7" x14ac:dyDescent="0.25">
      <c r="E341" s="8" t="s">
        <v>726</v>
      </c>
      <c r="F341" s="7">
        <v>1</v>
      </c>
      <c r="G341" s="11">
        <v>22.7</v>
      </c>
    </row>
    <row r="342" spans="5:7" x14ac:dyDescent="0.25">
      <c r="E342" s="8" t="s">
        <v>1006</v>
      </c>
      <c r="F342" s="7">
        <v>3</v>
      </c>
      <c r="G342" s="11">
        <v>21.6</v>
      </c>
    </row>
    <row r="343" spans="5:7" x14ac:dyDescent="0.25">
      <c r="E343" s="8" t="s">
        <v>1008</v>
      </c>
      <c r="F343" s="7">
        <v>3</v>
      </c>
      <c r="G343" s="11">
        <v>23.3</v>
      </c>
    </row>
    <row r="344" spans="5:7" x14ac:dyDescent="0.25">
      <c r="E344" s="8" t="s">
        <v>409</v>
      </c>
      <c r="F344" s="7">
        <v>1</v>
      </c>
      <c r="G344" s="11">
        <v>17.8</v>
      </c>
    </row>
    <row r="345" spans="5:7" x14ac:dyDescent="0.25">
      <c r="E345" s="8" t="s">
        <v>727</v>
      </c>
      <c r="F345" s="7">
        <v>1</v>
      </c>
      <c r="G345" s="11">
        <v>20.3</v>
      </c>
    </row>
    <row r="346" spans="5:7" x14ac:dyDescent="0.25">
      <c r="E346" s="8" t="s">
        <v>728</v>
      </c>
      <c r="F346" s="7">
        <v>1</v>
      </c>
      <c r="G346" s="11">
        <v>20.6</v>
      </c>
    </row>
    <row r="347" spans="5:7" x14ac:dyDescent="0.25">
      <c r="E347" s="8" t="s">
        <v>729</v>
      </c>
      <c r="F347" s="7">
        <v>1</v>
      </c>
      <c r="G347" s="11">
        <v>22.1</v>
      </c>
    </row>
    <row r="348" spans="5:7" x14ac:dyDescent="0.25">
      <c r="E348" s="8" t="s">
        <v>1010</v>
      </c>
      <c r="F348" s="7">
        <v>3</v>
      </c>
      <c r="G348" s="11">
        <v>20.8</v>
      </c>
    </row>
    <row r="349" spans="5:7" x14ac:dyDescent="0.25">
      <c r="E349" s="8" t="s">
        <v>1012</v>
      </c>
      <c r="F349" s="7">
        <v>3</v>
      </c>
      <c r="G349" s="11">
        <v>21.5</v>
      </c>
    </row>
    <row r="350" spans="5:7" x14ac:dyDescent="0.25">
      <c r="E350" s="8" t="s">
        <v>1014</v>
      </c>
      <c r="F350" s="7">
        <v>3</v>
      </c>
      <c r="G350" s="11">
        <v>22.8</v>
      </c>
    </row>
    <row r="351" spans="5:7" x14ac:dyDescent="0.25">
      <c r="E351" s="8" t="s">
        <v>731</v>
      </c>
      <c r="F351" s="7">
        <v>1</v>
      </c>
      <c r="G351" s="11">
        <v>20.6</v>
      </c>
    </row>
    <row r="352" spans="5:7" x14ac:dyDescent="0.25">
      <c r="E352" s="8" t="s">
        <v>733</v>
      </c>
      <c r="F352" s="7">
        <v>1</v>
      </c>
      <c r="G352" s="11">
        <v>22.7</v>
      </c>
    </row>
    <row r="353" spans="5:7" x14ac:dyDescent="0.25">
      <c r="E353" s="8" t="s">
        <v>1029</v>
      </c>
      <c r="F353" s="7">
        <v>3</v>
      </c>
      <c r="G353" s="11">
        <v>21</v>
      </c>
    </row>
    <row r="354" spans="5:7" x14ac:dyDescent="0.25">
      <c r="E354" s="8" t="s">
        <v>1031</v>
      </c>
      <c r="F354" s="7">
        <v>3</v>
      </c>
      <c r="G354" s="11">
        <v>22.4</v>
      </c>
    </row>
    <row r="355" spans="5:7" x14ac:dyDescent="0.25">
      <c r="E355" s="8" t="s">
        <v>410</v>
      </c>
      <c r="F355" s="7">
        <v>1</v>
      </c>
      <c r="G355" s="11">
        <v>18.600000000000001</v>
      </c>
    </row>
    <row r="356" spans="5:7" x14ac:dyDescent="0.25">
      <c r="E356" s="8" t="s">
        <v>411</v>
      </c>
      <c r="F356" s="7">
        <v>1</v>
      </c>
      <c r="G356" s="11">
        <v>17.100000000000001</v>
      </c>
    </row>
    <row r="357" spans="5:7" x14ac:dyDescent="0.25">
      <c r="E357" s="8" t="s">
        <v>412</v>
      </c>
      <c r="F357" s="7">
        <v>1</v>
      </c>
      <c r="G357" s="11">
        <v>17.2</v>
      </c>
    </row>
    <row r="358" spans="5:7" x14ac:dyDescent="0.25">
      <c r="E358" s="8" t="s">
        <v>413</v>
      </c>
      <c r="F358" s="7">
        <v>1</v>
      </c>
      <c r="G358" s="11">
        <v>19.3</v>
      </c>
    </row>
    <row r="359" spans="5:7" x14ac:dyDescent="0.25">
      <c r="E359" s="8" t="s">
        <v>414</v>
      </c>
      <c r="F359" s="7">
        <v>1</v>
      </c>
      <c r="G359" s="11">
        <v>20</v>
      </c>
    </row>
    <row r="360" spans="5:7" x14ac:dyDescent="0.25">
      <c r="E360" s="8" t="s">
        <v>415</v>
      </c>
      <c r="F360" s="7">
        <v>1</v>
      </c>
      <c r="G360" s="11">
        <v>18.600000000000001</v>
      </c>
    </row>
    <row r="361" spans="5:7" x14ac:dyDescent="0.25">
      <c r="E361" s="8" t="s">
        <v>734</v>
      </c>
      <c r="F361" s="7">
        <v>1</v>
      </c>
      <c r="G361" s="11">
        <v>22</v>
      </c>
    </row>
    <row r="362" spans="5:7" x14ac:dyDescent="0.25">
      <c r="E362" s="8" t="s">
        <v>1016</v>
      </c>
      <c r="F362" s="7">
        <v>3</v>
      </c>
      <c r="G362" s="11">
        <v>20.3</v>
      </c>
    </row>
    <row r="363" spans="5:7" x14ac:dyDescent="0.25">
      <c r="E363" s="8" t="s">
        <v>1018</v>
      </c>
      <c r="F363" s="7">
        <v>3</v>
      </c>
      <c r="G363" s="11">
        <v>22.3</v>
      </c>
    </row>
    <row r="364" spans="5:7" x14ac:dyDescent="0.25">
      <c r="E364" s="8" t="s">
        <v>735</v>
      </c>
      <c r="F364" s="7">
        <v>1</v>
      </c>
      <c r="G364" s="11">
        <v>20.399999999999999</v>
      </c>
    </row>
    <row r="365" spans="5:7" x14ac:dyDescent="0.25">
      <c r="E365" s="8" t="s">
        <v>737</v>
      </c>
      <c r="F365" s="7">
        <v>1</v>
      </c>
      <c r="G365" s="11">
        <v>22.4</v>
      </c>
    </row>
    <row r="366" spans="5:7" x14ac:dyDescent="0.25">
      <c r="E366" s="8" t="s">
        <v>736</v>
      </c>
      <c r="F366" s="7">
        <v>1</v>
      </c>
      <c r="G366" s="11">
        <v>23</v>
      </c>
    </row>
    <row r="367" spans="5:7" x14ac:dyDescent="0.25">
      <c r="E367" s="8" t="s">
        <v>1020</v>
      </c>
      <c r="F367" s="7">
        <v>3</v>
      </c>
      <c r="G367" s="11">
        <v>20.9</v>
      </c>
    </row>
    <row r="368" spans="5:7" x14ac:dyDescent="0.25">
      <c r="E368" s="8" t="s">
        <v>1022</v>
      </c>
      <c r="F368" s="7">
        <v>3</v>
      </c>
      <c r="G368" s="11">
        <v>20.9</v>
      </c>
    </row>
    <row r="369" spans="5:7" x14ac:dyDescent="0.25">
      <c r="E369" s="8" t="s">
        <v>1024</v>
      </c>
      <c r="F369" s="7">
        <v>3</v>
      </c>
      <c r="G369" s="11">
        <v>23.8</v>
      </c>
    </row>
    <row r="370" spans="5:7" x14ac:dyDescent="0.25">
      <c r="E370" s="6" t="s">
        <v>111</v>
      </c>
      <c r="F370" s="7"/>
      <c r="G370" s="11"/>
    </row>
    <row r="371" spans="5:7" x14ac:dyDescent="0.25">
      <c r="E371" s="8" t="s">
        <v>758</v>
      </c>
      <c r="F371" s="7">
        <v>3</v>
      </c>
      <c r="G371" s="11">
        <v>18.2</v>
      </c>
    </row>
    <row r="372" spans="5:7" x14ac:dyDescent="0.25">
      <c r="E372" s="8" t="s">
        <v>1033</v>
      </c>
      <c r="F372" s="7">
        <v>3</v>
      </c>
      <c r="G372" s="11">
        <v>21.9</v>
      </c>
    </row>
    <row r="373" spans="5:7" x14ac:dyDescent="0.25">
      <c r="E373" s="8" t="s">
        <v>1035</v>
      </c>
      <c r="F373" s="7">
        <v>3</v>
      </c>
      <c r="G373" s="11">
        <v>20.8</v>
      </c>
    </row>
    <row r="374" spans="5:7" x14ac:dyDescent="0.25">
      <c r="E374" s="8" t="s">
        <v>741</v>
      </c>
      <c r="F374" s="7">
        <v>1</v>
      </c>
      <c r="G374" s="11">
        <v>21.5</v>
      </c>
    </row>
    <row r="375" spans="5:7" x14ac:dyDescent="0.25">
      <c r="E375" s="8" t="s">
        <v>1036</v>
      </c>
      <c r="F375" s="7">
        <v>3</v>
      </c>
      <c r="G375" s="11">
        <v>21.6</v>
      </c>
    </row>
    <row r="376" spans="5:7" x14ac:dyDescent="0.25">
      <c r="E376" s="8" t="s">
        <v>740</v>
      </c>
      <c r="F376" s="7">
        <v>1</v>
      </c>
      <c r="G376" s="11">
        <v>20.7</v>
      </c>
    </row>
    <row r="377" spans="5:7" x14ac:dyDescent="0.25">
      <c r="E377" s="8" t="s">
        <v>1038</v>
      </c>
      <c r="F377" s="7">
        <v>3</v>
      </c>
      <c r="G377" s="11">
        <v>22.1</v>
      </c>
    </row>
  </sheetData>
  <mergeCells count="1">
    <mergeCell ref="E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0"/>
  <sheetViews>
    <sheetView tabSelected="1" topLeftCell="B1" zoomScaleNormal="100" workbookViewId="0">
      <pane ySplit="9" topLeftCell="A70" activePane="bottomLeft" state="frozen"/>
      <selection pane="bottomLeft" activeCell="R89" sqref="R89"/>
    </sheetView>
  </sheetViews>
  <sheetFormatPr defaultColWidth="9.140625" defaultRowHeight="12" x14ac:dyDescent="0.2"/>
  <cols>
    <col min="1" max="1" width="9" style="28" hidden="1" customWidth="1"/>
    <col min="2" max="2" width="30.42578125" style="28" customWidth="1"/>
    <col min="3" max="3" width="17.7109375" style="28" customWidth="1"/>
    <col min="4" max="4" width="6.28515625" style="28" hidden="1" customWidth="1"/>
    <col min="5" max="5" width="12.42578125" style="28" customWidth="1"/>
    <col min="6" max="6" width="6.140625" style="28" hidden="1" customWidth="1"/>
    <col min="7" max="7" width="12.7109375" style="29" hidden="1" customWidth="1"/>
    <col min="8" max="8" width="13.7109375" style="28" hidden="1" customWidth="1"/>
    <col min="9" max="9" width="10.28515625" style="28" hidden="1" customWidth="1"/>
    <col min="10" max="10" width="10.7109375" style="28" hidden="1" customWidth="1"/>
    <col min="11" max="11" width="19.85546875" style="28" customWidth="1"/>
    <col min="12" max="12" width="12.28515625" style="28" hidden="1" customWidth="1"/>
    <col min="13" max="13" width="12" style="28" bestFit="1" customWidth="1"/>
    <col min="14" max="14" width="9.5703125" style="21" customWidth="1"/>
    <col min="15" max="15" width="0.28515625" style="28" customWidth="1"/>
    <col min="16" max="24" width="9.28515625" style="28" customWidth="1"/>
    <col min="25" max="25" width="9.140625" style="28" customWidth="1"/>
    <col min="26" max="27" width="9.140625" style="28"/>
    <col min="28" max="28" width="13" style="28" customWidth="1"/>
    <col min="29" max="29" width="9.140625" style="28"/>
    <col min="30" max="30" width="9.140625" style="28" customWidth="1"/>
    <col min="31" max="32" width="9.140625" style="28"/>
    <col min="33" max="36" width="9.140625" style="28" customWidth="1"/>
    <col min="37" max="39" width="9.140625" style="28"/>
    <col min="40" max="43" width="0" style="28" hidden="1" customWidth="1"/>
    <col min="44" max="16384" width="9.140625" style="28"/>
  </cols>
  <sheetData>
    <row r="1" spans="1:43" s="9" customFormat="1" ht="15" customHeight="1" x14ac:dyDescent="0.25">
      <c r="K1" s="73" t="s">
        <v>1065</v>
      </c>
      <c r="L1" s="73"/>
      <c r="M1" s="73"/>
      <c r="N1" s="73"/>
      <c r="O1" s="41"/>
      <c r="P1" s="73" t="s">
        <v>1064</v>
      </c>
      <c r="Q1" s="73"/>
      <c r="R1" s="73"/>
      <c r="S1" s="73"/>
      <c r="T1" s="73"/>
      <c r="U1" s="73"/>
      <c r="V1" s="73"/>
      <c r="W1" s="41"/>
      <c r="X1" s="41"/>
      <c r="Y1" s="41"/>
      <c r="Z1" s="41"/>
      <c r="AB1" s="41"/>
      <c r="AC1" s="41"/>
      <c r="AD1" s="41"/>
      <c r="AE1" s="41"/>
      <c r="AN1" s="17" t="s">
        <v>1040</v>
      </c>
      <c r="AO1" s="17" t="s">
        <v>1041</v>
      </c>
      <c r="AP1" s="17" t="s">
        <v>1042</v>
      </c>
      <c r="AQ1" s="17" t="s">
        <v>1043</v>
      </c>
    </row>
    <row r="2" spans="1:43" s="9" customFormat="1" ht="15" x14ac:dyDescent="0.25">
      <c r="K2" s="73"/>
      <c r="L2" s="73"/>
      <c r="M2" s="73"/>
      <c r="N2" s="73"/>
      <c r="O2" s="41"/>
      <c r="P2" s="73"/>
      <c r="Q2" s="73"/>
      <c r="R2" s="73"/>
      <c r="S2" s="73"/>
      <c r="T2" s="73"/>
      <c r="U2" s="73"/>
      <c r="V2" s="73"/>
      <c r="W2" s="41"/>
      <c r="X2" s="41"/>
      <c r="Y2" s="41"/>
      <c r="Z2" s="41"/>
      <c r="AA2" s="41"/>
      <c r="AB2" s="41"/>
      <c r="AC2" s="41"/>
      <c r="AD2" s="41"/>
      <c r="AE2" s="41"/>
      <c r="AN2" s="23">
        <v>36</v>
      </c>
      <c r="AO2" s="23">
        <v>47</v>
      </c>
      <c r="AP2" s="23">
        <v>18.7</v>
      </c>
      <c r="AQ2" s="23">
        <v>21</v>
      </c>
    </row>
    <row r="3" spans="1:43" s="9" customFormat="1" ht="15" x14ac:dyDescent="0.25">
      <c r="K3" s="73"/>
      <c r="L3" s="73"/>
      <c r="M3" s="73"/>
      <c r="N3" s="73"/>
      <c r="O3" s="41"/>
      <c r="P3" s="73"/>
      <c r="Q3" s="73"/>
      <c r="R3" s="73"/>
      <c r="S3" s="73"/>
      <c r="T3" s="73"/>
      <c r="U3" s="73"/>
      <c r="V3" s="73"/>
      <c r="W3" s="41"/>
      <c r="X3" s="41"/>
      <c r="Y3" s="41"/>
      <c r="Z3" s="41"/>
      <c r="AA3" s="41"/>
      <c r="AB3" s="41"/>
      <c r="AC3" s="41"/>
      <c r="AD3" s="41"/>
      <c r="AE3" s="41"/>
      <c r="AN3" s="23">
        <v>48</v>
      </c>
      <c r="AO3" s="23">
        <v>52</v>
      </c>
      <c r="AP3" s="23">
        <v>23.1</v>
      </c>
      <c r="AQ3" s="23">
        <v>25.2</v>
      </c>
    </row>
    <row r="4" spans="1:43" s="9" customFormat="1" ht="21.75" customHeight="1" x14ac:dyDescent="0.25">
      <c r="K4" s="73"/>
      <c r="L4" s="73"/>
      <c r="M4" s="73"/>
      <c r="N4" s="73"/>
      <c r="O4" s="41"/>
      <c r="P4" s="73"/>
      <c r="Q4" s="73"/>
      <c r="R4" s="73"/>
      <c r="S4" s="73"/>
      <c r="T4" s="73"/>
      <c r="U4" s="73"/>
      <c r="V4" s="73"/>
      <c r="W4" s="41"/>
      <c r="X4" s="41"/>
      <c r="Y4" s="41"/>
      <c r="Z4" s="41"/>
      <c r="AA4" s="41"/>
      <c r="AB4" s="41"/>
      <c r="AC4" s="41"/>
      <c r="AD4" s="41"/>
      <c r="AE4" s="41"/>
      <c r="AN4" s="23">
        <v>53</v>
      </c>
      <c r="AO4" s="23"/>
      <c r="AP4" s="23">
        <v>23.1</v>
      </c>
      <c r="AQ4" s="23">
        <v>25</v>
      </c>
    </row>
    <row r="5" spans="1:43" s="9" customFormat="1" ht="15" x14ac:dyDescent="0.25">
      <c r="K5" s="73"/>
      <c r="L5" s="73"/>
      <c r="M5" s="73"/>
      <c r="N5" s="73"/>
      <c r="O5" s="41"/>
      <c r="P5" s="73"/>
      <c r="Q5" s="73"/>
      <c r="R5" s="73"/>
      <c r="S5" s="73"/>
      <c r="T5" s="73"/>
      <c r="U5" s="73"/>
      <c r="V5" s="73"/>
      <c r="W5" s="41"/>
      <c r="X5" s="41"/>
      <c r="Y5" s="41"/>
      <c r="Z5" s="41"/>
      <c r="AA5" s="41"/>
      <c r="AB5" s="41"/>
      <c r="AC5" s="41"/>
      <c r="AD5" s="41"/>
      <c r="AE5" s="41"/>
    </row>
    <row r="6" spans="1:43" s="9" customFormat="1" ht="33" customHeight="1" x14ac:dyDescent="0.25">
      <c r="K6" s="73"/>
      <c r="L6" s="73"/>
      <c r="M6" s="73"/>
      <c r="N6" s="73"/>
      <c r="O6" s="41"/>
      <c r="P6" s="73"/>
      <c r="Q6" s="73"/>
      <c r="R6" s="73"/>
      <c r="S6" s="73"/>
      <c r="T6" s="73"/>
      <c r="U6" s="73"/>
      <c r="V6" s="73"/>
      <c r="W6" s="41"/>
      <c r="X6" s="41"/>
      <c r="Y6" s="41"/>
      <c r="Z6" s="41"/>
      <c r="AA6" s="41"/>
      <c r="AB6" s="41"/>
      <c r="AC6" s="41"/>
      <c r="AD6" s="41"/>
      <c r="AE6" s="41"/>
    </row>
    <row r="7" spans="1:43" s="9" customFormat="1" ht="20.25" customHeight="1" x14ac:dyDescent="0.25">
      <c r="K7" s="41"/>
      <c r="L7" s="41"/>
      <c r="M7" s="41"/>
      <c r="N7" s="41"/>
      <c r="O7" s="41"/>
      <c r="P7" s="40" t="s">
        <v>1063</v>
      </c>
      <c r="Q7" s="41"/>
      <c r="R7" s="41"/>
      <c r="S7" s="41"/>
      <c r="T7" s="41"/>
      <c r="U7" s="41"/>
      <c r="V7" s="41"/>
      <c r="W7" s="41"/>
      <c r="X7" s="41"/>
      <c r="Y7" s="41"/>
      <c r="Z7" s="41"/>
      <c r="AA7" s="41"/>
      <c r="AB7" s="41"/>
      <c r="AC7" s="41"/>
      <c r="AD7" s="41"/>
      <c r="AE7" s="41"/>
    </row>
    <row r="8" spans="1:43" s="9" customFormat="1" ht="28.5" x14ac:dyDescent="0.45">
      <c r="B8" s="27" t="s">
        <v>1053</v>
      </c>
      <c r="L8" s="20"/>
      <c r="M8" s="30" t="s">
        <v>1052</v>
      </c>
      <c r="N8" s="43">
        <v>43306</v>
      </c>
    </row>
    <row r="9" spans="1:43" s="17" customFormat="1" ht="25.5" x14ac:dyDescent="0.25">
      <c r="A9" s="16" t="s">
        <v>0</v>
      </c>
      <c r="B9" s="32" t="s">
        <v>1</v>
      </c>
      <c r="C9" s="32" t="s">
        <v>2</v>
      </c>
      <c r="D9" s="33" t="s">
        <v>3</v>
      </c>
      <c r="E9" s="34" t="s">
        <v>1050</v>
      </c>
      <c r="F9" s="33" t="s">
        <v>4</v>
      </c>
      <c r="G9" s="35" t="s">
        <v>5</v>
      </c>
      <c r="H9" s="36" t="s">
        <v>6</v>
      </c>
      <c r="I9" s="33" t="s">
        <v>7</v>
      </c>
      <c r="J9" s="34" t="s">
        <v>8</v>
      </c>
      <c r="K9" s="34" t="s">
        <v>9</v>
      </c>
      <c r="L9" s="34" t="s">
        <v>10</v>
      </c>
      <c r="M9" s="37" t="s">
        <v>156</v>
      </c>
      <c r="N9" s="33" t="s">
        <v>359</v>
      </c>
    </row>
    <row r="10" spans="1:43" s="23" customFormat="1" x14ac:dyDescent="0.2">
      <c r="A10" s="2" t="s">
        <v>11</v>
      </c>
      <c r="B10" s="58" t="s">
        <v>12</v>
      </c>
      <c r="C10" s="58" t="s">
        <v>1046</v>
      </c>
      <c r="D10" s="59" t="s">
        <v>14</v>
      </c>
      <c r="E10" s="59">
        <v>48</v>
      </c>
      <c r="F10" s="59" t="s">
        <v>15</v>
      </c>
      <c r="G10" s="60">
        <v>20200</v>
      </c>
      <c r="H10" s="59">
        <v>25.5</v>
      </c>
      <c r="I10" s="59">
        <v>20.399999999999999</v>
      </c>
      <c r="J10" s="59">
        <v>0.79200000000000004</v>
      </c>
      <c r="K10" s="59">
        <v>25.7</v>
      </c>
      <c r="L10" s="59">
        <v>940</v>
      </c>
      <c r="M10" s="59">
        <v>1</v>
      </c>
      <c r="N10" s="44" t="str">
        <f t="shared" ref="N10:N41" si="0">IF(OR(AND(AND(E10&gt;=$AN$2,E10&lt;=$AO$2),AND(K10&gt;=$AP$2,K10&lt;$AQ$2)),AND(AND(E10&gt;=$AN$3,E10&lt;=$AO$3),AND(K10&gt;=$AP$3, K10&lt;$AQ$3)),AND(AND(E10&gt;=$AN$4),AND(K10&gt;=$AP$4,K10&lt;$AQ$4))),"Tier 1",IF(OR(AND(AND(E10&gt;=$AN$2,E10&lt;=$AO$2),AND(K10&gt;=$AQ$2)),AND(AND(E10&gt;=$AN$3,E10&lt;=$AO$3),AND(K10&gt;=$AQ$3)),AND(E10&gt;=$AN$4,K10&gt;=$AQ$4)),"Tier 2","None"))</f>
        <v>Tier 2</v>
      </c>
    </row>
    <row r="11" spans="1:43" s="23" customFormat="1" ht="15" x14ac:dyDescent="0.25">
      <c r="A11" s="2" t="s">
        <v>16</v>
      </c>
      <c r="B11" s="58" t="s">
        <v>12</v>
      </c>
      <c r="C11" s="58" t="s">
        <v>17</v>
      </c>
      <c r="D11" s="59" t="s">
        <v>14</v>
      </c>
      <c r="E11" s="59">
        <v>48</v>
      </c>
      <c r="F11" s="59" t="s">
        <v>15</v>
      </c>
      <c r="G11" s="60">
        <v>20800</v>
      </c>
      <c r="H11" s="59">
        <v>23.9</v>
      </c>
      <c r="I11" s="59">
        <v>21.6</v>
      </c>
      <c r="J11" s="59">
        <v>0.86899999999999999</v>
      </c>
      <c r="K11" s="59">
        <v>24.9</v>
      </c>
      <c r="L11" s="59">
        <v>960</v>
      </c>
      <c r="M11" s="59">
        <v>1</v>
      </c>
      <c r="N11" s="44" t="str">
        <f t="shared" si="0"/>
        <v>Tier 1</v>
      </c>
      <c r="V11" s="38"/>
    </row>
    <row r="12" spans="1:43" s="23" customFormat="1" x14ac:dyDescent="0.2">
      <c r="A12" s="2" t="s">
        <v>18</v>
      </c>
      <c r="B12" s="58" t="s">
        <v>12</v>
      </c>
      <c r="C12" s="58" t="s">
        <v>19</v>
      </c>
      <c r="D12" s="59" t="s">
        <v>14</v>
      </c>
      <c r="E12" s="59">
        <v>48</v>
      </c>
      <c r="F12" s="59" t="s">
        <v>15</v>
      </c>
      <c r="G12" s="60">
        <v>18300</v>
      </c>
      <c r="H12" s="59">
        <v>26.3</v>
      </c>
      <c r="I12" s="59">
        <v>16.600000000000001</v>
      </c>
      <c r="J12" s="59">
        <v>0.69499999999999995</v>
      </c>
      <c r="K12" s="59">
        <v>23.9</v>
      </c>
      <c r="L12" s="59">
        <v>800</v>
      </c>
      <c r="M12" s="59">
        <v>1</v>
      </c>
      <c r="N12" s="44" t="str">
        <f t="shared" si="0"/>
        <v>Tier 1</v>
      </c>
    </row>
    <row r="13" spans="1:43" s="23" customFormat="1" x14ac:dyDescent="0.2">
      <c r="A13" s="2" t="s">
        <v>209</v>
      </c>
      <c r="B13" s="58" t="s">
        <v>12</v>
      </c>
      <c r="C13" s="58" t="s">
        <v>13</v>
      </c>
      <c r="D13" s="59" t="s">
        <v>14</v>
      </c>
      <c r="E13" s="59">
        <v>48</v>
      </c>
      <c r="F13" s="59" t="s">
        <v>15</v>
      </c>
      <c r="G13" s="60">
        <v>19100</v>
      </c>
      <c r="H13" s="59">
        <v>26.5</v>
      </c>
      <c r="I13" s="59">
        <v>18.100000000000001</v>
      </c>
      <c r="J13" s="59">
        <v>0.72199999999999998</v>
      </c>
      <c r="K13" s="59">
        <v>25</v>
      </c>
      <c r="L13" s="59">
        <v>930</v>
      </c>
      <c r="M13" s="59">
        <v>3</v>
      </c>
      <c r="N13" s="44" t="str">
        <f t="shared" si="0"/>
        <v>Tier 1</v>
      </c>
    </row>
    <row r="14" spans="1:43" s="23" customFormat="1" x14ac:dyDescent="0.2">
      <c r="A14" s="2" t="s">
        <v>210</v>
      </c>
      <c r="B14" s="58" t="s">
        <v>12</v>
      </c>
      <c r="C14" s="58" t="s">
        <v>211</v>
      </c>
      <c r="D14" s="59" t="s">
        <v>14</v>
      </c>
      <c r="E14" s="59">
        <v>54</v>
      </c>
      <c r="F14" s="59" t="s">
        <v>15</v>
      </c>
      <c r="G14" s="60">
        <v>25600</v>
      </c>
      <c r="H14" s="59">
        <v>24.2</v>
      </c>
      <c r="I14" s="59">
        <v>25.9</v>
      </c>
      <c r="J14" s="59">
        <v>1.0589999999999999</v>
      </c>
      <c r="K14" s="59">
        <v>24.4</v>
      </c>
      <c r="L14" s="59">
        <v>800</v>
      </c>
      <c r="M14" s="59">
        <v>3</v>
      </c>
      <c r="N14" s="44" t="str">
        <f t="shared" si="0"/>
        <v>Tier 1</v>
      </c>
    </row>
    <row r="15" spans="1:43" s="23" customFormat="1" ht="15" x14ac:dyDescent="0.25">
      <c r="A15" s="2" t="s">
        <v>20</v>
      </c>
      <c r="B15" s="58" t="s">
        <v>21</v>
      </c>
      <c r="C15" s="61" t="s">
        <v>22</v>
      </c>
      <c r="D15" s="62" t="s">
        <v>14</v>
      </c>
      <c r="E15" s="62">
        <v>53</v>
      </c>
      <c r="F15" s="62" t="s">
        <v>15</v>
      </c>
      <c r="G15" s="63">
        <v>20500</v>
      </c>
      <c r="H15" s="62">
        <v>26.5</v>
      </c>
      <c r="I15" s="62">
        <v>18</v>
      </c>
      <c r="J15" s="62">
        <v>0.77100000000000002</v>
      </c>
      <c r="K15" s="62">
        <v>23.4</v>
      </c>
      <c r="L15" s="62">
        <v>760</v>
      </c>
      <c r="M15" s="59">
        <v>1</v>
      </c>
      <c r="N15" s="44" t="str">
        <f t="shared" si="0"/>
        <v>Tier 1</v>
      </c>
      <c r="V15" s="31"/>
    </row>
    <row r="16" spans="1:43" s="23" customFormat="1" x14ac:dyDescent="0.2">
      <c r="A16" s="2" t="s">
        <v>157</v>
      </c>
      <c r="B16" s="58" t="s">
        <v>158</v>
      </c>
      <c r="C16" s="58" t="s">
        <v>159</v>
      </c>
      <c r="D16" s="59" t="s">
        <v>139</v>
      </c>
      <c r="E16" s="59">
        <v>36</v>
      </c>
      <c r="F16" s="59" t="s">
        <v>15</v>
      </c>
      <c r="G16" s="60">
        <v>12140</v>
      </c>
      <c r="H16" s="59">
        <v>19</v>
      </c>
      <c r="I16" s="59">
        <v>13.1</v>
      </c>
      <c r="J16" s="59">
        <v>0.64</v>
      </c>
      <c r="K16" s="59">
        <v>20.5</v>
      </c>
      <c r="L16" s="59">
        <v>1120</v>
      </c>
      <c r="M16" s="59">
        <v>3</v>
      </c>
      <c r="N16" s="44" t="str">
        <f t="shared" si="0"/>
        <v>Tier 1</v>
      </c>
    </row>
    <row r="17" spans="1:25" s="23" customFormat="1" ht="15" x14ac:dyDescent="0.25">
      <c r="A17" s="2" t="s">
        <v>212</v>
      </c>
      <c r="B17" s="58" t="s">
        <v>158</v>
      </c>
      <c r="C17" s="58" t="s">
        <v>213</v>
      </c>
      <c r="D17" s="59" t="s">
        <v>14</v>
      </c>
      <c r="E17" s="62">
        <v>53</v>
      </c>
      <c r="F17" s="59" t="s">
        <v>15</v>
      </c>
      <c r="G17" s="60">
        <v>21900</v>
      </c>
      <c r="H17" s="59">
        <v>25</v>
      </c>
      <c r="I17" s="59">
        <v>20.6</v>
      </c>
      <c r="J17" s="59">
        <v>0.877</v>
      </c>
      <c r="K17" s="59">
        <v>23.5</v>
      </c>
      <c r="L17" s="59">
        <v>860</v>
      </c>
      <c r="M17" s="59">
        <v>3</v>
      </c>
      <c r="N17" s="44" t="str">
        <f t="shared" si="0"/>
        <v>Tier 1</v>
      </c>
      <c r="Y17" s="31"/>
    </row>
    <row r="18" spans="1:25" s="23" customFormat="1" x14ac:dyDescent="0.2">
      <c r="A18" s="2" t="s">
        <v>113</v>
      </c>
      <c r="B18" s="58" t="s">
        <v>24</v>
      </c>
      <c r="C18" s="58" t="s">
        <v>114</v>
      </c>
      <c r="D18" s="59" t="s">
        <v>14</v>
      </c>
      <c r="E18" s="59">
        <v>36</v>
      </c>
      <c r="F18" s="59" t="s">
        <v>15</v>
      </c>
      <c r="G18" s="60">
        <v>12340</v>
      </c>
      <c r="H18" s="59">
        <v>23.7</v>
      </c>
      <c r="I18" s="59">
        <v>12.5</v>
      </c>
      <c r="J18" s="59">
        <v>0.52</v>
      </c>
      <c r="K18" s="59">
        <v>24</v>
      </c>
      <c r="L18" s="59">
        <v>960</v>
      </c>
      <c r="M18" s="59">
        <v>1</v>
      </c>
      <c r="N18" s="44" t="str">
        <f t="shared" si="0"/>
        <v>Tier 2</v>
      </c>
    </row>
    <row r="19" spans="1:25" s="23" customFormat="1" x14ac:dyDescent="0.2">
      <c r="A19" s="2" t="s">
        <v>115</v>
      </c>
      <c r="B19" s="58" t="s">
        <v>24</v>
      </c>
      <c r="C19" s="58" t="s">
        <v>116</v>
      </c>
      <c r="D19" s="59" t="s">
        <v>14</v>
      </c>
      <c r="E19" s="59">
        <v>36</v>
      </c>
      <c r="F19" s="59" t="s">
        <v>15</v>
      </c>
      <c r="G19" s="60">
        <v>13800</v>
      </c>
      <c r="H19" s="59">
        <v>18.3</v>
      </c>
      <c r="I19" s="59">
        <v>15.7</v>
      </c>
      <c r="J19" s="59">
        <v>0.755</v>
      </c>
      <c r="K19" s="59">
        <v>20.7</v>
      </c>
      <c r="L19" s="59">
        <v>1200</v>
      </c>
      <c r="M19" s="59">
        <v>1</v>
      </c>
      <c r="N19" s="44" t="str">
        <f t="shared" si="0"/>
        <v>Tier 1</v>
      </c>
    </row>
    <row r="20" spans="1:25" s="23" customFormat="1" x14ac:dyDescent="0.2">
      <c r="A20" s="2" t="s">
        <v>117</v>
      </c>
      <c r="B20" s="58" t="s">
        <v>24</v>
      </c>
      <c r="C20" s="58" t="s">
        <v>118</v>
      </c>
      <c r="D20" s="59" t="s">
        <v>14</v>
      </c>
      <c r="E20" s="59">
        <v>36</v>
      </c>
      <c r="F20" s="59" t="s">
        <v>15</v>
      </c>
      <c r="G20" s="60">
        <v>16260</v>
      </c>
      <c r="H20" s="59">
        <v>14.5</v>
      </c>
      <c r="I20" s="59">
        <v>21.8</v>
      </c>
      <c r="J20" s="59">
        <v>1.1240000000000001</v>
      </c>
      <c r="K20" s="59">
        <v>19.399999999999999</v>
      </c>
      <c r="L20" s="59">
        <v>1260</v>
      </c>
      <c r="M20" s="59">
        <v>1</v>
      </c>
      <c r="N20" s="44" t="str">
        <f t="shared" si="0"/>
        <v>Tier 1</v>
      </c>
    </row>
    <row r="21" spans="1:25" s="23" customFormat="1" x14ac:dyDescent="0.2">
      <c r="A21" s="2" t="s">
        <v>119</v>
      </c>
      <c r="B21" s="58" t="s">
        <v>24</v>
      </c>
      <c r="C21" s="58" t="s">
        <v>120</v>
      </c>
      <c r="D21" s="59" t="s">
        <v>14</v>
      </c>
      <c r="E21" s="59">
        <v>36</v>
      </c>
      <c r="F21" s="59" t="s">
        <v>15</v>
      </c>
      <c r="G21" s="60">
        <v>10940</v>
      </c>
      <c r="H21" s="59">
        <v>22.1</v>
      </c>
      <c r="I21" s="59">
        <v>10.199999999999999</v>
      </c>
      <c r="J21" s="59">
        <v>0.495</v>
      </c>
      <c r="K21" s="59">
        <v>20.7</v>
      </c>
      <c r="L21" s="59">
        <v>790</v>
      </c>
      <c r="M21" s="59">
        <v>1</v>
      </c>
      <c r="N21" s="44" t="str">
        <f t="shared" si="0"/>
        <v>Tier 1</v>
      </c>
      <c r="X21" s="39"/>
    </row>
    <row r="22" spans="1:25" s="23" customFormat="1" x14ac:dyDescent="0.2">
      <c r="A22" s="2" t="s">
        <v>121</v>
      </c>
      <c r="B22" s="58" t="s">
        <v>24</v>
      </c>
      <c r="C22" s="58" t="s">
        <v>122</v>
      </c>
      <c r="D22" s="59" t="s">
        <v>14</v>
      </c>
      <c r="E22" s="59">
        <v>36</v>
      </c>
      <c r="F22" s="59" t="s">
        <v>15</v>
      </c>
      <c r="G22" s="60">
        <v>10350</v>
      </c>
      <c r="H22" s="59">
        <v>25.4</v>
      </c>
      <c r="I22" s="59">
        <v>9.16</v>
      </c>
      <c r="J22" s="59">
        <v>0.40799999999999997</v>
      </c>
      <c r="K22" s="59">
        <v>22.4</v>
      </c>
      <c r="L22" s="59">
        <v>720</v>
      </c>
      <c r="M22" s="59">
        <v>1</v>
      </c>
      <c r="N22" s="44" t="str">
        <f t="shared" si="0"/>
        <v>Tier 2</v>
      </c>
    </row>
    <row r="23" spans="1:25" s="23" customFormat="1" x14ac:dyDescent="0.2">
      <c r="A23" s="2" t="s">
        <v>123</v>
      </c>
      <c r="B23" s="58" t="s">
        <v>24</v>
      </c>
      <c r="C23" s="58" t="s">
        <v>124</v>
      </c>
      <c r="D23" s="59" t="s">
        <v>14</v>
      </c>
      <c r="E23" s="59">
        <v>36</v>
      </c>
      <c r="F23" s="59" t="s">
        <v>15</v>
      </c>
      <c r="G23" s="60">
        <v>11280</v>
      </c>
      <c r="H23" s="59">
        <v>21.9</v>
      </c>
      <c r="I23" s="59">
        <v>10.8</v>
      </c>
      <c r="J23" s="59">
        <v>0.51600000000000001</v>
      </c>
      <c r="K23" s="59">
        <v>21</v>
      </c>
      <c r="L23" s="59">
        <v>1010</v>
      </c>
      <c r="M23" s="59">
        <v>1</v>
      </c>
      <c r="N23" s="44" t="str">
        <f t="shared" si="0"/>
        <v>Tier 2</v>
      </c>
    </row>
    <row r="24" spans="1:25" s="23" customFormat="1" x14ac:dyDescent="0.2">
      <c r="A24" s="2" t="s">
        <v>125</v>
      </c>
      <c r="B24" s="58" t="s">
        <v>24</v>
      </c>
      <c r="C24" s="58" t="s">
        <v>126</v>
      </c>
      <c r="D24" s="59" t="s">
        <v>14</v>
      </c>
      <c r="E24" s="59">
        <v>36</v>
      </c>
      <c r="F24" s="59" t="s">
        <v>15</v>
      </c>
      <c r="G24" s="60">
        <v>10880</v>
      </c>
      <c r="H24" s="59">
        <v>23.2</v>
      </c>
      <c r="I24" s="59">
        <v>10.1</v>
      </c>
      <c r="J24" s="59">
        <v>0.46800000000000003</v>
      </c>
      <c r="K24" s="59">
        <v>21.6</v>
      </c>
      <c r="L24" s="59">
        <v>960</v>
      </c>
      <c r="M24" s="59">
        <v>1</v>
      </c>
      <c r="N24" s="44" t="str">
        <f t="shared" si="0"/>
        <v>Tier 2</v>
      </c>
    </row>
    <row r="25" spans="1:25" s="23" customFormat="1" x14ac:dyDescent="0.2">
      <c r="A25" s="2" t="s">
        <v>26</v>
      </c>
      <c r="B25" s="58" t="s">
        <v>24</v>
      </c>
      <c r="C25" s="58" t="s">
        <v>27</v>
      </c>
      <c r="D25" s="59" t="s">
        <v>14</v>
      </c>
      <c r="E25" s="59">
        <v>52</v>
      </c>
      <c r="F25" s="59" t="s">
        <v>15</v>
      </c>
      <c r="G25" s="60">
        <v>22400</v>
      </c>
      <c r="H25" s="59">
        <v>26.3</v>
      </c>
      <c r="I25" s="59">
        <v>20.3</v>
      </c>
      <c r="J25" s="59">
        <v>0.85199999999999998</v>
      </c>
      <c r="K25" s="59">
        <v>23.8</v>
      </c>
      <c r="L25" s="59">
        <v>720</v>
      </c>
      <c r="M25" s="59">
        <v>1</v>
      </c>
      <c r="N25" s="44" t="str">
        <f t="shared" si="0"/>
        <v>Tier 1</v>
      </c>
    </row>
    <row r="26" spans="1:25" s="23" customFormat="1" x14ac:dyDescent="0.2">
      <c r="A26" s="2" t="s">
        <v>30</v>
      </c>
      <c r="B26" s="58" t="s">
        <v>24</v>
      </c>
      <c r="C26" s="58" t="s">
        <v>31</v>
      </c>
      <c r="D26" s="59" t="s">
        <v>14</v>
      </c>
      <c r="E26" s="59">
        <v>52</v>
      </c>
      <c r="F26" s="59" t="s">
        <v>15</v>
      </c>
      <c r="G26" s="60">
        <v>22600</v>
      </c>
      <c r="H26" s="59">
        <v>26.2</v>
      </c>
      <c r="I26" s="59">
        <v>20.6</v>
      </c>
      <c r="J26" s="59">
        <v>0.86299999999999999</v>
      </c>
      <c r="K26" s="59">
        <v>23.8</v>
      </c>
      <c r="L26" s="59">
        <v>790</v>
      </c>
      <c r="M26" s="59">
        <v>1</v>
      </c>
      <c r="N26" s="44" t="str">
        <f t="shared" si="0"/>
        <v>Tier 1</v>
      </c>
    </row>
    <row r="27" spans="1:25" s="23" customFormat="1" x14ac:dyDescent="0.2">
      <c r="A27" s="2" t="s">
        <v>32</v>
      </c>
      <c r="B27" s="58" t="s">
        <v>24</v>
      </c>
      <c r="C27" s="58" t="s">
        <v>33</v>
      </c>
      <c r="D27" s="59" t="s">
        <v>14</v>
      </c>
      <c r="E27" s="59">
        <v>52</v>
      </c>
      <c r="F27" s="59" t="s">
        <v>15</v>
      </c>
      <c r="G27" s="60">
        <v>21800</v>
      </c>
      <c r="H27" s="59">
        <v>28.6</v>
      </c>
      <c r="I27" s="59">
        <v>19.399999999999999</v>
      </c>
      <c r="J27" s="59">
        <v>0.76100000000000001</v>
      </c>
      <c r="K27" s="59">
        <v>25.5</v>
      </c>
      <c r="L27" s="59">
        <v>700</v>
      </c>
      <c r="M27" s="59">
        <v>1</v>
      </c>
      <c r="N27" s="44" t="str">
        <f t="shared" si="0"/>
        <v>Tier 2</v>
      </c>
    </row>
    <row r="28" spans="1:25" s="23" customFormat="1" x14ac:dyDescent="0.2">
      <c r="A28" s="2" t="s">
        <v>38</v>
      </c>
      <c r="B28" s="58" t="s">
        <v>24</v>
      </c>
      <c r="C28" s="58" t="s">
        <v>39</v>
      </c>
      <c r="D28" s="59" t="s">
        <v>14</v>
      </c>
      <c r="E28" s="59">
        <v>52</v>
      </c>
      <c r="F28" s="59" t="s">
        <v>15</v>
      </c>
      <c r="G28" s="60">
        <v>24500</v>
      </c>
      <c r="H28" s="59">
        <v>22.8</v>
      </c>
      <c r="I28" s="59">
        <v>24.9</v>
      </c>
      <c r="J28" s="59">
        <v>1.0740000000000001</v>
      </c>
      <c r="K28" s="59">
        <v>23.2</v>
      </c>
      <c r="L28" s="59">
        <v>840</v>
      </c>
      <c r="M28" s="59">
        <v>1</v>
      </c>
      <c r="N28" s="44" t="str">
        <f t="shared" si="0"/>
        <v>Tier 1</v>
      </c>
    </row>
    <row r="29" spans="1:25" s="23" customFormat="1" x14ac:dyDescent="0.2">
      <c r="A29" s="2" t="s">
        <v>40</v>
      </c>
      <c r="B29" s="58" t="s">
        <v>24</v>
      </c>
      <c r="C29" s="58" t="s">
        <v>41</v>
      </c>
      <c r="D29" s="59" t="s">
        <v>14</v>
      </c>
      <c r="E29" s="59">
        <v>52</v>
      </c>
      <c r="F29" s="59" t="s">
        <v>15</v>
      </c>
      <c r="G29" s="60">
        <v>23400</v>
      </c>
      <c r="H29" s="59">
        <v>26.1</v>
      </c>
      <c r="I29" s="59">
        <v>22.6</v>
      </c>
      <c r="J29" s="59">
        <v>0.89800000000000002</v>
      </c>
      <c r="K29" s="59">
        <v>25.2</v>
      </c>
      <c r="L29" s="59">
        <v>810</v>
      </c>
      <c r="M29" s="59">
        <v>1</v>
      </c>
      <c r="N29" s="44" t="str">
        <f t="shared" si="0"/>
        <v>Tier 2</v>
      </c>
    </row>
    <row r="30" spans="1:25" s="23" customFormat="1" x14ac:dyDescent="0.2">
      <c r="A30" s="2" t="s">
        <v>23</v>
      </c>
      <c r="B30" s="58" t="s">
        <v>24</v>
      </c>
      <c r="C30" s="58" t="s">
        <v>25</v>
      </c>
      <c r="D30" s="59" t="s">
        <v>14</v>
      </c>
      <c r="E30" s="59">
        <v>55</v>
      </c>
      <c r="F30" s="59" t="s">
        <v>15</v>
      </c>
      <c r="G30" s="60">
        <v>25400</v>
      </c>
      <c r="H30" s="59">
        <v>25.5</v>
      </c>
      <c r="I30" s="59">
        <v>23.9</v>
      </c>
      <c r="J30" s="59">
        <v>0.996</v>
      </c>
      <c r="K30" s="59">
        <v>24</v>
      </c>
      <c r="L30" s="59">
        <v>760</v>
      </c>
      <c r="M30" s="59">
        <v>1</v>
      </c>
      <c r="N30" s="44" t="str">
        <f t="shared" si="0"/>
        <v>Tier 1</v>
      </c>
    </row>
    <row r="31" spans="1:25" s="23" customFormat="1" x14ac:dyDescent="0.2">
      <c r="A31" s="2" t="s">
        <v>28</v>
      </c>
      <c r="B31" s="58" t="s">
        <v>24</v>
      </c>
      <c r="C31" s="58" t="s">
        <v>29</v>
      </c>
      <c r="D31" s="59" t="s">
        <v>14</v>
      </c>
      <c r="E31" s="59">
        <v>55</v>
      </c>
      <c r="F31" s="59" t="s">
        <v>15</v>
      </c>
      <c r="G31" s="60">
        <v>27400</v>
      </c>
      <c r="H31" s="59">
        <v>23.3</v>
      </c>
      <c r="I31" s="59">
        <v>27.8</v>
      </c>
      <c r="J31" s="59">
        <v>1.177</v>
      </c>
      <c r="K31" s="59">
        <v>23.6</v>
      </c>
      <c r="L31" s="59">
        <v>790</v>
      </c>
      <c r="M31" s="59">
        <v>1</v>
      </c>
      <c r="N31" s="44" t="str">
        <f t="shared" si="0"/>
        <v>Tier 1</v>
      </c>
    </row>
    <row r="32" spans="1:25" s="23" customFormat="1" x14ac:dyDescent="0.2">
      <c r="A32" s="2" t="s">
        <v>34</v>
      </c>
      <c r="B32" s="58" t="s">
        <v>24</v>
      </c>
      <c r="C32" s="58" t="s">
        <v>35</v>
      </c>
      <c r="D32" s="59" t="s">
        <v>14</v>
      </c>
      <c r="E32" s="59">
        <v>55</v>
      </c>
      <c r="F32" s="59" t="s">
        <v>15</v>
      </c>
      <c r="G32" s="60">
        <v>25300</v>
      </c>
      <c r="H32" s="59">
        <v>27.1</v>
      </c>
      <c r="I32" s="59">
        <v>23.8</v>
      </c>
      <c r="J32" s="59">
        <v>0.93500000000000005</v>
      </c>
      <c r="K32" s="59">
        <v>25.4</v>
      </c>
      <c r="L32" s="59">
        <v>780</v>
      </c>
      <c r="M32" s="59">
        <v>1</v>
      </c>
      <c r="N32" s="44" t="str">
        <f t="shared" si="0"/>
        <v>Tier 2</v>
      </c>
    </row>
    <row r="33" spans="1:14" s="23" customFormat="1" x14ac:dyDescent="0.2">
      <c r="A33" s="2" t="s">
        <v>36</v>
      </c>
      <c r="B33" s="58" t="s">
        <v>24</v>
      </c>
      <c r="C33" s="58" t="s">
        <v>37</v>
      </c>
      <c r="D33" s="59" t="s">
        <v>14</v>
      </c>
      <c r="E33" s="59">
        <v>55</v>
      </c>
      <c r="F33" s="59" t="s">
        <v>15</v>
      </c>
      <c r="G33" s="60">
        <v>28300</v>
      </c>
      <c r="H33" s="59">
        <v>22.4</v>
      </c>
      <c r="I33" s="59">
        <v>29.8</v>
      </c>
      <c r="J33" s="59">
        <v>1.266</v>
      </c>
      <c r="K33" s="59">
        <v>23.5</v>
      </c>
      <c r="L33" s="59">
        <v>850</v>
      </c>
      <c r="M33" s="59">
        <v>1</v>
      </c>
      <c r="N33" s="44" t="str">
        <f t="shared" si="0"/>
        <v>Tier 1</v>
      </c>
    </row>
    <row r="34" spans="1:14" s="23" customFormat="1" x14ac:dyDescent="0.2">
      <c r="A34" s="2" t="s">
        <v>42</v>
      </c>
      <c r="B34" s="58" t="s">
        <v>24</v>
      </c>
      <c r="C34" s="58" t="s">
        <v>43</v>
      </c>
      <c r="D34" s="59" t="s">
        <v>14</v>
      </c>
      <c r="E34" s="59">
        <v>55</v>
      </c>
      <c r="F34" s="59" t="s">
        <v>15</v>
      </c>
      <c r="G34" s="60">
        <v>26600</v>
      </c>
      <c r="H34" s="59">
        <v>24.8</v>
      </c>
      <c r="I34" s="59">
        <v>26.3</v>
      </c>
      <c r="J34" s="59">
        <v>1.071</v>
      </c>
      <c r="K34" s="59">
        <v>24.5</v>
      </c>
      <c r="L34" s="59">
        <v>850</v>
      </c>
      <c r="M34" s="59">
        <v>1</v>
      </c>
      <c r="N34" s="44" t="str">
        <f t="shared" si="0"/>
        <v>Tier 1</v>
      </c>
    </row>
    <row r="35" spans="1:14" s="23" customFormat="1" x14ac:dyDescent="0.2">
      <c r="A35" s="2" t="s">
        <v>160</v>
      </c>
      <c r="B35" s="58" t="s">
        <v>161</v>
      </c>
      <c r="C35" s="58" t="s">
        <v>114</v>
      </c>
      <c r="D35" s="59" t="s">
        <v>14</v>
      </c>
      <c r="E35" s="59">
        <v>36</v>
      </c>
      <c r="F35" s="59" t="s">
        <v>15</v>
      </c>
      <c r="G35" s="60">
        <v>11920</v>
      </c>
      <c r="H35" s="59">
        <v>21.5</v>
      </c>
      <c r="I35" s="59">
        <v>11.7</v>
      </c>
      <c r="J35" s="59">
        <v>0.55500000000000005</v>
      </c>
      <c r="K35" s="59">
        <v>21.1</v>
      </c>
      <c r="L35" s="59">
        <v>970</v>
      </c>
      <c r="M35" s="59">
        <v>3</v>
      </c>
      <c r="N35" s="44" t="str">
        <f t="shared" si="0"/>
        <v>Tier 2</v>
      </c>
    </row>
    <row r="36" spans="1:14" s="23" customFormat="1" x14ac:dyDescent="0.2">
      <c r="A36" s="2" t="s">
        <v>162</v>
      </c>
      <c r="B36" s="58" t="s">
        <v>161</v>
      </c>
      <c r="C36" s="58" t="s">
        <v>116</v>
      </c>
      <c r="D36" s="59" t="s">
        <v>14</v>
      </c>
      <c r="E36" s="59">
        <v>36</v>
      </c>
      <c r="F36" s="59" t="s">
        <v>15</v>
      </c>
      <c r="G36" s="60">
        <v>13730</v>
      </c>
      <c r="H36" s="59">
        <v>17.100000000000001</v>
      </c>
      <c r="I36" s="59">
        <v>15.5</v>
      </c>
      <c r="J36" s="59">
        <v>0.80100000000000005</v>
      </c>
      <c r="K36" s="59">
        <v>19.399999999999999</v>
      </c>
      <c r="L36" s="59">
        <v>1120</v>
      </c>
      <c r="M36" s="59">
        <v>3</v>
      </c>
      <c r="N36" s="44" t="str">
        <f t="shared" si="0"/>
        <v>Tier 1</v>
      </c>
    </row>
    <row r="37" spans="1:14" s="23" customFormat="1" x14ac:dyDescent="0.2">
      <c r="A37" s="2" t="s">
        <v>163</v>
      </c>
      <c r="B37" s="58" t="s">
        <v>161</v>
      </c>
      <c r="C37" s="58" t="s">
        <v>120</v>
      </c>
      <c r="D37" s="59" t="s">
        <v>14</v>
      </c>
      <c r="E37" s="59">
        <v>36</v>
      </c>
      <c r="F37" s="59" t="s">
        <v>15</v>
      </c>
      <c r="G37" s="60">
        <v>10250</v>
      </c>
      <c r="H37" s="59">
        <v>25.2</v>
      </c>
      <c r="I37" s="59">
        <v>8.98</v>
      </c>
      <c r="J37" s="59">
        <v>0.40699999999999997</v>
      </c>
      <c r="K37" s="59">
        <v>22.1</v>
      </c>
      <c r="L37" s="59">
        <v>730</v>
      </c>
      <c r="M37" s="59">
        <v>3</v>
      </c>
      <c r="N37" s="44" t="str">
        <f t="shared" si="0"/>
        <v>Tier 2</v>
      </c>
    </row>
    <row r="38" spans="1:14" s="23" customFormat="1" x14ac:dyDescent="0.2">
      <c r="A38" s="2" t="s">
        <v>164</v>
      </c>
      <c r="B38" s="58" t="s">
        <v>161</v>
      </c>
      <c r="C38" s="58" t="s">
        <v>122</v>
      </c>
      <c r="D38" s="59" t="s">
        <v>14</v>
      </c>
      <c r="E38" s="59">
        <v>36</v>
      </c>
      <c r="F38" s="59" t="s">
        <v>15</v>
      </c>
      <c r="G38" s="60">
        <v>11310</v>
      </c>
      <c r="H38" s="59">
        <v>24</v>
      </c>
      <c r="I38" s="59">
        <v>10.9</v>
      </c>
      <c r="J38" s="59">
        <v>0.47199999999999998</v>
      </c>
      <c r="K38" s="59">
        <v>23.1</v>
      </c>
      <c r="L38" s="59">
        <v>660</v>
      </c>
      <c r="M38" s="59">
        <v>3</v>
      </c>
      <c r="N38" s="44" t="str">
        <f t="shared" si="0"/>
        <v>Tier 2</v>
      </c>
    </row>
    <row r="39" spans="1:14" s="23" customFormat="1" x14ac:dyDescent="0.2">
      <c r="A39" s="2" t="s">
        <v>165</v>
      </c>
      <c r="B39" s="58" t="s">
        <v>161</v>
      </c>
      <c r="C39" s="58" t="s">
        <v>124</v>
      </c>
      <c r="D39" s="59" t="s">
        <v>14</v>
      </c>
      <c r="E39" s="59">
        <v>36</v>
      </c>
      <c r="F39" s="59" t="s">
        <v>15</v>
      </c>
      <c r="G39" s="60">
        <v>11120</v>
      </c>
      <c r="H39" s="59">
        <v>21.1</v>
      </c>
      <c r="I39" s="59">
        <v>10.6</v>
      </c>
      <c r="J39" s="59">
        <v>0.52700000000000002</v>
      </c>
      <c r="K39" s="59">
        <v>20</v>
      </c>
      <c r="L39" s="59">
        <v>1010</v>
      </c>
      <c r="M39" s="59">
        <v>3</v>
      </c>
      <c r="N39" s="44" t="str">
        <f t="shared" si="0"/>
        <v>Tier 1</v>
      </c>
    </row>
    <row r="40" spans="1:14" s="23" customFormat="1" x14ac:dyDescent="0.2">
      <c r="A40" s="2" t="s">
        <v>166</v>
      </c>
      <c r="B40" s="58" t="s">
        <v>161</v>
      </c>
      <c r="C40" s="58" t="s">
        <v>126</v>
      </c>
      <c r="D40" s="59" t="s">
        <v>14</v>
      </c>
      <c r="E40" s="59">
        <v>36</v>
      </c>
      <c r="F40" s="59" t="s">
        <v>15</v>
      </c>
      <c r="G40" s="60">
        <v>10970</v>
      </c>
      <c r="H40" s="59">
        <v>22.5</v>
      </c>
      <c r="I40" s="59">
        <v>10.199999999999999</v>
      </c>
      <c r="J40" s="59">
        <v>0.48699999999999999</v>
      </c>
      <c r="K40" s="59">
        <v>21</v>
      </c>
      <c r="L40" s="59">
        <v>920</v>
      </c>
      <c r="M40" s="59">
        <v>3</v>
      </c>
      <c r="N40" s="44" t="str">
        <f t="shared" si="0"/>
        <v>Tier 2</v>
      </c>
    </row>
    <row r="41" spans="1:14" s="23" customFormat="1" x14ac:dyDescent="0.2">
      <c r="A41" s="2" t="s">
        <v>214</v>
      </c>
      <c r="B41" s="58" t="s">
        <v>161</v>
      </c>
      <c r="C41" s="58" t="s">
        <v>215</v>
      </c>
      <c r="D41" s="59" t="s">
        <v>14</v>
      </c>
      <c r="E41" s="59">
        <v>52</v>
      </c>
      <c r="F41" s="59" t="s">
        <v>15</v>
      </c>
      <c r="G41" s="60">
        <v>23900</v>
      </c>
      <c r="H41" s="59">
        <v>24.1</v>
      </c>
      <c r="I41" s="59">
        <v>23</v>
      </c>
      <c r="J41" s="59">
        <v>0.99299999999999999</v>
      </c>
      <c r="K41" s="59">
        <v>23.2</v>
      </c>
      <c r="L41" s="59">
        <v>750</v>
      </c>
      <c r="M41" s="59">
        <v>3</v>
      </c>
      <c r="N41" s="44" t="str">
        <f t="shared" si="0"/>
        <v>Tier 1</v>
      </c>
    </row>
    <row r="42" spans="1:14" s="23" customFormat="1" x14ac:dyDescent="0.2">
      <c r="A42" s="2" t="s">
        <v>216</v>
      </c>
      <c r="B42" s="58" t="s">
        <v>161</v>
      </c>
      <c r="C42" s="58" t="s">
        <v>27</v>
      </c>
      <c r="D42" s="59" t="s">
        <v>14</v>
      </c>
      <c r="E42" s="59">
        <v>52</v>
      </c>
      <c r="F42" s="59" t="s">
        <v>15</v>
      </c>
      <c r="G42" s="60">
        <v>22400</v>
      </c>
      <c r="H42" s="59">
        <v>26.8</v>
      </c>
      <c r="I42" s="59">
        <v>20.399999999999999</v>
      </c>
      <c r="J42" s="59">
        <v>0.83699999999999997</v>
      </c>
      <c r="K42" s="59">
        <v>24.4</v>
      </c>
      <c r="L42" s="59">
        <v>750</v>
      </c>
      <c r="M42" s="59">
        <v>3</v>
      </c>
      <c r="N42" s="44" t="str">
        <f t="shared" ref="N42:N72" si="1">IF(OR(AND(AND(E42&gt;=$AN$2,E42&lt;=$AO$2),AND(K42&gt;=$AP$2,K42&lt;$AQ$2)),AND(AND(E42&gt;=$AN$3,E42&lt;=$AO$3),AND(K42&gt;=$AP$3, K42&lt;$AQ$3)),AND(AND(E42&gt;=$AN$4),AND(K42&gt;=$AP$4,K42&lt;$AQ$4))),"Tier 1",IF(OR(AND(AND(E42&gt;=$AN$2,E42&lt;=$AO$2),AND(K42&gt;=$AQ$2)),AND(AND(E42&gt;=$AN$3,E42&lt;=$AO$3),AND(K42&gt;=$AQ$3)),AND(E42&gt;=$AN$4,K42&gt;=$AQ$4)),"Tier 2","None"))</f>
        <v>Tier 1</v>
      </c>
    </row>
    <row r="43" spans="1:14" s="23" customFormat="1" x14ac:dyDescent="0.2">
      <c r="A43" s="2" t="s">
        <v>217</v>
      </c>
      <c r="B43" s="58" t="s">
        <v>161</v>
      </c>
      <c r="C43" s="58" t="s">
        <v>31</v>
      </c>
      <c r="D43" s="59" t="s">
        <v>14</v>
      </c>
      <c r="E43" s="59">
        <v>52</v>
      </c>
      <c r="F43" s="59" t="s">
        <v>15</v>
      </c>
      <c r="G43" s="60">
        <v>22600</v>
      </c>
      <c r="H43" s="59">
        <v>26.2</v>
      </c>
      <c r="I43" s="59">
        <v>21.1</v>
      </c>
      <c r="J43" s="59">
        <v>0.86199999999999999</v>
      </c>
      <c r="K43" s="59">
        <v>24.5</v>
      </c>
      <c r="L43" s="59">
        <v>800</v>
      </c>
      <c r="M43" s="59">
        <v>3</v>
      </c>
      <c r="N43" s="44" t="str">
        <f t="shared" si="1"/>
        <v>Tier 1</v>
      </c>
    </row>
    <row r="44" spans="1:14" s="23" customFormat="1" x14ac:dyDescent="0.2">
      <c r="A44" s="2" t="s">
        <v>218</v>
      </c>
      <c r="B44" s="58" t="s">
        <v>161</v>
      </c>
      <c r="C44" s="58" t="s">
        <v>219</v>
      </c>
      <c r="D44" s="59" t="s">
        <v>14</v>
      </c>
      <c r="E44" s="59">
        <v>52</v>
      </c>
      <c r="F44" s="59" t="s">
        <v>15</v>
      </c>
      <c r="G44" s="60">
        <v>24400</v>
      </c>
      <c r="H44" s="59">
        <v>23.4</v>
      </c>
      <c r="I44" s="59">
        <v>24.3</v>
      </c>
      <c r="J44" s="59">
        <v>1.044</v>
      </c>
      <c r="K44" s="59">
        <v>23.3</v>
      </c>
      <c r="L44" s="59">
        <v>790</v>
      </c>
      <c r="M44" s="59">
        <v>3</v>
      </c>
      <c r="N44" s="44" t="str">
        <f t="shared" si="1"/>
        <v>Tier 1</v>
      </c>
    </row>
    <row r="45" spans="1:14" s="23" customFormat="1" x14ac:dyDescent="0.2">
      <c r="A45" s="2" t="s">
        <v>220</v>
      </c>
      <c r="B45" s="58" t="s">
        <v>161</v>
      </c>
      <c r="C45" s="58" t="s">
        <v>33</v>
      </c>
      <c r="D45" s="59" t="s">
        <v>14</v>
      </c>
      <c r="E45" s="59">
        <v>52</v>
      </c>
      <c r="F45" s="59" t="s">
        <v>15</v>
      </c>
      <c r="G45" s="60">
        <v>21300</v>
      </c>
      <c r="H45" s="59">
        <v>27.7</v>
      </c>
      <c r="I45" s="59">
        <v>18.5</v>
      </c>
      <c r="J45" s="59">
        <v>0.77</v>
      </c>
      <c r="K45" s="59">
        <v>24.1</v>
      </c>
      <c r="L45" s="59">
        <v>670</v>
      </c>
      <c r="M45" s="59">
        <v>3</v>
      </c>
      <c r="N45" s="44" t="str">
        <f t="shared" si="1"/>
        <v>Tier 1</v>
      </c>
    </row>
    <row r="46" spans="1:14" s="23" customFormat="1" x14ac:dyDescent="0.2">
      <c r="A46" s="2" t="s">
        <v>223</v>
      </c>
      <c r="B46" s="58" t="s">
        <v>161</v>
      </c>
      <c r="C46" s="58" t="s">
        <v>39</v>
      </c>
      <c r="D46" s="59" t="s">
        <v>14</v>
      </c>
      <c r="E46" s="59">
        <v>52</v>
      </c>
      <c r="F46" s="59" t="s">
        <v>15</v>
      </c>
      <c r="G46" s="60">
        <v>24400</v>
      </c>
      <c r="H46" s="59">
        <v>23.7</v>
      </c>
      <c r="I46" s="59">
        <v>24.5</v>
      </c>
      <c r="J46" s="59">
        <v>1.03</v>
      </c>
      <c r="K46" s="59">
        <v>23.8</v>
      </c>
      <c r="L46" s="59">
        <v>950</v>
      </c>
      <c r="M46" s="59">
        <v>3</v>
      </c>
      <c r="N46" s="44" t="str">
        <f t="shared" si="1"/>
        <v>Tier 1</v>
      </c>
    </row>
    <row r="47" spans="1:14" s="23" customFormat="1" x14ac:dyDescent="0.2">
      <c r="A47" s="2" t="s">
        <v>224</v>
      </c>
      <c r="B47" s="58" t="s">
        <v>161</v>
      </c>
      <c r="C47" s="58" t="s">
        <v>225</v>
      </c>
      <c r="D47" s="59" t="s">
        <v>14</v>
      </c>
      <c r="E47" s="59">
        <v>52</v>
      </c>
      <c r="F47" s="59" t="s">
        <v>15</v>
      </c>
      <c r="G47" s="60">
        <v>23000</v>
      </c>
      <c r="H47" s="59">
        <v>26.5</v>
      </c>
      <c r="I47" s="59">
        <v>21.8</v>
      </c>
      <c r="J47" s="59">
        <v>0.86699999999999999</v>
      </c>
      <c r="K47" s="59">
        <v>25.2</v>
      </c>
      <c r="L47" s="59">
        <v>850</v>
      </c>
      <c r="M47" s="59">
        <v>3</v>
      </c>
      <c r="N47" s="44" t="str">
        <f t="shared" si="1"/>
        <v>Tier 2</v>
      </c>
    </row>
    <row r="48" spans="1:14" s="23" customFormat="1" x14ac:dyDescent="0.2">
      <c r="A48" s="2" t="s">
        <v>221</v>
      </c>
      <c r="B48" s="58" t="s">
        <v>161</v>
      </c>
      <c r="C48" s="58" t="s">
        <v>35</v>
      </c>
      <c r="D48" s="59" t="s">
        <v>14</v>
      </c>
      <c r="E48" s="59">
        <v>55</v>
      </c>
      <c r="F48" s="59" t="s">
        <v>15</v>
      </c>
      <c r="G48" s="60">
        <v>25100</v>
      </c>
      <c r="H48" s="59">
        <v>26.6</v>
      </c>
      <c r="I48" s="59">
        <v>23.3</v>
      </c>
      <c r="J48" s="59">
        <v>0.94199999999999995</v>
      </c>
      <c r="K48" s="59">
        <v>24.8</v>
      </c>
      <c r="L48" s="59">
        <v>790</v>
      </c>
      <c r="M48" s="59">
        <v>3</v>
      </c>
      <c r="N48" s="44" t="str">
        <f t="shared" si="1"/>
        <v>Tier 1</v>
      </c>
    </row>
    <row r="49" spans="1:14" s="23" customFormat="1" x14ac:dyDescent="0.2">
      <c r="A49" s="2" t="s">
        <v>222</v>
      </c>
      <c r="B49" s="58" t="s">
        <v>161</v>
      </c>
      <c r="C49" s="58" t="s">
        <v>37</v>
      </c>
      <c r="D49" s="59" t="s">
        <v>14</v>
      </c>
      <c r="E49" s="59">
        <v>55</v>
      </c>
      <c r="F49" s="59" t="s">
        <v>15</v>
      </c>
      <c r="G49" s="60">
        <v>28600</v>
      </c>
      <c r="H49" s="59">
        <v>22.9</v>
      </c>
      <c r="I49" s="59">
        <v>30.4</v>
      </c>
      <c r="J49" s="59">
        <v>1.2470000000000001</v>
      </c>
      <c r="K49" s="59">
        <v>24.3</v>
      </c>
      <c r="L49" s="59">
        <v>930</v>
      </c>
      <c r="M49" s="59">
        <v>3</v>
      </c>
      <c r="N49" s="44" t="str">
        <f t="shared" si="1"/>
        <v>Tier 1</v>
      </c>
    </row>
    <row r="50" spans="1:14" s="23" customFormat="1" x14ac:dyDescent="0.2">
      <c r="A50" s="2" t="s">
        <v>226</v>
      </c>
      <c r="B50" s="58" t="s">
        <v>161</v>
      </c>
      <c r="C50" s="58" t="s">
        <v>43</v>
      </c>
      <c r="D50" s="59" t="s">
        <v>14</v>
      </c>
      <c r="E50" s="59">
        <v>55</v>
      </c>
      <c r="F50" s="59" t="s">
        <v>15</v>
      </c>
      <c r="G50" s="60">
        <v>26200</v>
      </c>
      <c r="H50" s="59">
        <v>24.1</v>
      </c>
      <c r="I50" s="59">
        <v>25.6</v>
      </c>
      <c r="J50" s="59">
        <v>1.089</v>
      </c>
      <c r="K50" s="59">
        <v>23.5</v>
      </c>
      <c r="L50" s="59">
        <v>760</v>
      </c>
      <c r="M50" s="59">
        <v>3</v>
      </c>
      <c r="N50" s="44" t="str">
        <f t="shared" si="1"/>
        <v>Tier 1</v>
      </c>
    </row>
    <row r="51" spans="1:14" s="23" customFormat="1" x14ac:dyDescent="0.2">
      <c r="A51" s="2" t="s">
        <v>167</v>
      </c>
      <c r="B51" s="58" t="s">
        <v>168</v>
      </c>
      <c r="C51" s="58" t="s">
        <v>169</v>
      </c>
      <c r="D51" s="59" t="s">
        <v>155</v>
      </c>
      <c r="E51" s="59">
        <v>36</v>
      </c>
      <c r="F51" s="59" t="s">
        <v>170</v>
      </c>
      <c r="G51" s="60">
        <v>9800</v>
      </c>
      <c r="H51" s="59">
        <v>22.8</v>
      </c>
      <c r="I51" s="59">
        <v>9.0500000000000007</v>
      </c>
      <c r="J51" s="59">
        <v>0.43</v>
      </c>
      <c r="K51" s="59">
        <v>21.1</v>
      </c>
      <c r="L51" s="59">
        <v>1110</v>
      </c>
      <c r="M51" s="59">
        <v>3</v>
      </c>
      <c r="N51" s="44" t="str">
        <f t="shared" si="1"/>
        <v>Tier 2</v>
      </c>
    </row>
    <row r="52" spans="1:14" s="23" customFormat="1" x14ac:dyDescent="0.2">
      <c r="A52" s="2" t="s">
        <v>227</v>
      </c>
      <c r="B52" s="58" t="s">
        <v>168</v>
      </c>
      <c r="C52" s="58" t="s">
        <v>228</v>
      </c>
      <c r="D52" s="59" t="s">
        <v>14</v>
      </c>
      <c r="E52" s="59">
        <v>55</v>
      </c>
      <c r="F52" s="59" t="s">
        <v>15</v>
      </c>
      <c r="G52" s="60">
        <v>22900</v>
      </c>
      <c r="H52" s="59">
        <v>26.3</v>
      </c>
      <c r="I52" s="59">
        <v>20.32</v>
      </c>
      <c r="J52" s="59">
        <v>0.871</v>
      </c>
      <c r="K52" s="59">
        <v>23.3</v>
      </c>
      <c r="L52" s="59">
        <v>890</v>
      </c>
      <c r="M52" s="59">
        <v>3</v>
      </c>
      <c r="N52" s="44" t="str">
        <f t="shared" si="1"/>
        <v>Tier 1</v>
      </c>
    </row>
    <row r="53" spans="1:14" s="23" customFormat="1" x14ac:dyDescent="0.2">
      <c r="A53" s="2" t="s">
        <v>171</v>
      </c>
      <c r="B53" s="58" t="s">
        <v>45</v>
      </c>
      <c r="C53" s="58" t="s">
        <v>172</v>
      </c>
      <c r="D53" s="59" t="s">
        <v>14</v>
      </c>
      <c r="E53" s="59">
        <v>36</v>
      </c>
      <c r="F53" s="59" t="s">
        <v>15</v>
      </c>
      <c r="G53" s="60">
        <v>11730</v>
      </c>
      <c r="H53" s="59">
        <v>20.3</v>
      </c>
      <c r="I53" s="59">
        <v>11.9</v>
      </c>
      <c r="J53" s="59">
        <v>0.57699999999999996</v>
      </c>
      <c r="K53" s="59">
        <v>20.6</v>
      </c>
      <c r="L53" s="59">
        <v>1120</v>
      </c>
      <c r="M53" s="59">
        <v>3</v>
      </c>
      <c r="N53" s="44" t="str">
        <f t="shared" si="1"/>
        <v>Tier 1</v>
      </c>
    </row>
    <row r="54" spans="1:14" s="23" customFormat="1" x14ac:dyDescent="0.2">
      <c r="A54" s="2" t="s">
        <v>44</v>
      </c>
      <c r="B54" s="58" t="s">
        <v>45</v>
      </c>
      <c r="C54" s="58" t="s">
        <v>46</v>
      </c>
      <c r="D54" s="59" t="s">
        <v>14</v>
      </c>
      <c r="E54" s="59">
        <v>52</v>
      </c>
      <c r="F54" s="59" t="s">
        <v>15</v>
      </c>
      <c r="G54" s="60">
        <v>26700</v>
      </c>
      <c r="H54" s="59">
        <v>20.7</v>
      </c>
      <c r="I54" s="59">
        <v>29.9</v>
      </c>
      <c r="J54" s="59">
        <v>1.2929999999999999</v>
      </c>
      <c r="K54" s="59">
        <v>23.1</v>
      </c>
      <c r="L54" s="59">
        <v>1030</v>
      </c>
      <c r="M54" s="59">
        <v>1</v>
      </c>
      <c r="N54" s="44" t="str">
        <f t="shared" si="1"/>
        <v>Tier 1</v>
      </c>
    </row>
    <row r="55" spans="1:14" s="23" customFormat="1" x14ac:dyDescent="0.2">
      <c r="A55" s="2" t="s">
        <v>47</v>
      </c>
      <c r="B55" s="58" t="s">
        <v>45</v>
      </c>
      <c r="C55" s="58" t="s">
        <v>48</v>
      </c>
      <c r="D55" s="59" t="s">
        <v>14</v>
      </c>
      <c r="E55" s="59">
        <v>52</v>
      </c>
      <c r="F55" s="59" t="s">
        <v>15</v>
      </c>
      <c r="G55" s="60">
        <v>22700</v>
      </c>
      <c r="H55" s="59">
        <v>28.3</v>
      </c>
      <c r="I55" s="59">
        <v>21.2</v>
      </c>
      <c r="J55" s="59">
        <v>0.80100000000000005</v>
      </c>
      <c r="K55" s="59">
        <v>26.4</v>
      </c>
      <c r="L55" s="59">
        <v>800</v>
      </c>
      <c r="M55" s="59">
        <v>1</v>
      </c>
      <c r="N55" s="44" t="str">
        <f t="shared" si="1"/>
        <v>Tier 2</v>
      </c>
    </row>
    <row r="56" spans="1:14" s="23" customFormat="1" x14ac:dyDescent="0.2">
      <c r="A56" s="2" t="s">
        <v>49</v>
      </c>
      <c r="B56" s="58" t="s">
        <v>45</v>
      </c>
      <c r="C56" s="58" t="s">
        <v>50</v>
      </c>
      <c r="D56" s="59" t="s">
        <v>14</v>
      </c>
      <c r="E56" s="59">
        <v>52</v>
      </c>
      <c r="F56" s="59" t="s">
        <v>15</v>
      </c>
      <c r="G56" s="60">
        <v>23300</v>
      </c>
      <c r="H56" s="59">
        <v>25.1</v>
      </c>
      <c r="I56" s="59">
        <v>22.3</v>
      </c>
      <c r="J56" s="59">
        <v>0.92700000000000005</v>
      </c>
      <c r="K56" s="59">
        <v>24</v>
      </c>
      <c r="L56" s="59">
        <v>930</v>
      </c>
      <c r="M56" s="59">
        <v>1</v>
      </c>
      <c r="N56" s="44" t="str">
        <f t="shared" si="1"/>
        <v>Tier 1</v>
      </c>
    </row>
    <row r="57" spans="1:14" s="23" customFormat="1" x14ac:dyDescent="0.2">
      <c r="A57" s="2" t="s">
        <v>51</v>
      </c>
      <c r="B57" s="58" t="s">
        <v>45</v>
      </c>
      <c r="C57" s="58" t="s">
        <v>52</v>
      </c>
      <c r="D57" s="59" t="s">
        <v>14</v>
      </c>
      <c r="E57" s="59">
        <v>52</v>
      </c>
      <c r="F57" s="59" t="s">
        <v>15</v>
      </c>
      <c r="G57" s="60">
        <v>22700</v>
      </c>
      <c r="H57" s="59">
        <v>29.2</v>
      </c>
      <c r="I57" s="59">
        <v>21.3</v>
      </c>
      <c r="J57" s="59">
        <v>0.78</v>
      </c>
      <c r="K57" s="59">
        <v>27.3</v>
      </c>
      <c r="L57" s="59">
        <v>800</v>
      </c>
      <c r="M57" s="59">
        <v>1</v>
      </c>
      <c r="N57" s="44" t="str">
        <f t="shared" si="1"/>
        <v>Tier 2</v>
      </c>
    </row>
    <row r="58" spans="1:14" x14ac:dyDescent="0.2">
      <c r="A58" s="2" t="s">
        <v>229</v>
      </c>
      <c r="B58" s="58" t="s">
        <v>45</v>
      </c>
      <c r="C58" s="58" t="s">
        <v>230</v>
      </c>
      <c r="D58" s="59" t="s">
        <v>14</v>
      </c>
      <c r="E58" s="59">
        <v>52</v>
      </c>
      <c r="F58" s="59" t="s">
        <v>15</v>
      </c>
      <c r="G58" s="60">
        <v>25000</v>
      </c>
      <c r="H58" s="59">
        <v>22.4</v>
      </c>
      <c r="I58" s="59">
        <v>26.3</v>
      </c>
      <c r="J58" s="59">
        <v>1.1180000000000001</v>
      </c>
      <c r="K58" s="59">
        <v>23.5</v>
      </c>
      <c r="L58" s="59">
        <v>930</v>
      </c>
      <c r="M58" s="59">
        <v>3</v>
      </c>
      <c r="N58" s="44" t="str">
        <f t="shared" si="1"/>
        <v>Tier 1</v>
      </c>
    </row>
    <row r="59" spans="1:14" x14ac:dyDescent="0.2">
      <c r="A59" s="2" t="s">
        <v>231</v>
      </c>
      <c r="B59" s="58" t="s">
        <v>45</v>
      </c>
      <c r="C59" s="58" t="s">
        <v>232</v>
      </c>
      <c r="D59" s="59" t="s">
        <v>14</v>
      </c>
      <c r="E59" s="59">
        <v>52</v>
      </c>
      <c r="F59" s="59" t="s">
        <v>15</v>
      </c>
      <c r="G59" s="60">
        <v>22700</v>
      </c>
      <c r="H59" s="59">
        <v>28.9</v>
      </c>
      <c r="I59" s="59">
        <v>21.1</v>
      </c>
      <c r="J59" s="59">
        <v>0.78500000000000003</v>
      </c>
      <c r="K59" s="59">
        <v>26.8</v>
      </c>
      <c r="L59" s="59">
        <v>820</v>
      </c>
      <c r="M59" s="59">
        <v>3</v>
      </c>
      <c r="N59" s="44" t="str">
        <f t="shared" si="1"/>
        <v>Tier 2</v>
      </c>
    </row>
    <row r="60" spans="1:14" x14ac:dyDescent="0.2">
      <c r="A60" s="2" t="s">
        <v>233</v>
      </c>
      <c r="B60" s="58" t="s">
        <v>45</v>
      </c>
      <c r="C60" s="58" t="s">
        <v>234</v>
      </c>
      <c r="D60" s="59" t="s">
        <v>14</v>
      </c>
      <c r="E60" s="59">
        <v>52</v>
      </c>
      <c r="F60" s="59" t="s">
        <v>15</v>
      </c>
      <c r="G60" s="60">
        <v>22900</v>
      </c>
      <c r="H60" s="59">
        <v>24.5</v>
      </c>
      <c r="I60" s="59">
        <v>22.1</v>
      </c>
      <c r="J60" s="59">
        <v>0.93700000000000006</v>
      </c>
      <c r="K60" s="59">
        <v>23.6</v>
      </c>
      <c r="L60" s="59">
        <v>860</v>
      </c>
      <c r="M60" s="59">
        <v>3</v>
      </c>
      <c r="N60" s="44" t="str">
        <f t="shared" si="1"/>
        <v>Tier 1</v>
      </c>
    </row>
    <row r="61" spans="1:14" x14ac:dyDescent="0.2">
      <c r="A61" s="2" t="s">
        <v>235</v>
      </c>
      <c r="B61" s="58" t="s">
        <v>45</v>
      </c>
      <c r="C61" s="58" t="s">
        <v>236</v>
      </c>
      <c r="D61" s="59" t="s">
        <v>14</v>
      </c>
      <c r="E61" s="59">
        <v>52</v>
      </c>
      <c r="F61" s="59" t="s">
        <v>15</v>
      </c>
      <c r="G61" s="60">
        <v>23200</v>
      </c>
      <c r="H61" s="59">
        <v>27.6</v>
      </c>
      <c r="I61" s="59">
        <v>22.2</v>
      </c>
      <c r="J61" s="59">
        <v>0.84</v>
      </c>
      <c r="K61" s="59">
        <v>26.4</v>
      </c>
      <c r="L61" s="59">
        <v>1010</v>
      </c>
      <c r="M61" s="59">
        <v>3</v>
      </c>
      <c r="N61" s="44" t="str">
        <f t="shared" si="1"/>
        <v>Tier 2</v>
      </c>
    </row>
    <row r="62" spans="1:14" x14ac:dyDescent="0.2">
      <c r="A62" s="2" t="s">
        <v>127</v>
      </c>
      <c r="B62" s="58" t="s">
        <v>53</v>
      </c>
      <c r="C62" s="58" t="s">
        <v>128</v>
      </c>
      <c r="D62" s="59" t="s">
        <v>14</v>
      </c>
      <c r="E62" s="59">
        <v>36</v>
      </c>
      <c r="F62" s="59" t="s">
        <v>15</v>
      </c>
      <c r="G62" s="60">
        <v>10000</v>
      </c>
      <c r="H62" s="59">
        <v>21.4</v>
      </c>
      <c r="I62" s="59">
        <v>8.7799999999999994</v>
      </c>
      <c r="J62" s="59">
        <v>0.46800000000000003</v>
      </c>
      <c r="K62" s="59">
        <v>18.8</v>
      </c>
      <c r="L62" s="59">
        <v>680</v>
      </c>
      <c r="M62" s="59">
        <v>1</v>
      </c>
      <c r="N62" s="44" t="str">
        <f t="shared" si="1"/>
        <v>Tier 1</v>
      </c>
    </row>
    <row r="63" spans="1:14" x14ac:dyDescent="0.2">
      <c r="A63" s="2" t="s">
        <v>129</v>
      </c>
      <c r="B63" s="58" t="s">
        <v>53</v>
      </c>
      <c r="C63" s="58" t="s">
        <v>130</v>
      </c>
      <c r="D63" s="59" t="s">
        <v>14</v>
      </c>
      <c r="E63" s="59">
        <v>36</v>
      </c>
      <c r="F63" s="59" t="s">
        <v>15</v>
      </c>
      <c r="G63" s="60">
        <v>10430</v>
      </c>
      <c r="H63" s="59">
        <v>21</v>
      </c>
      <c r="I63" s="59">
        <v>9.36</v>
      </c>
      <c r="J63" s="59">
        <v>0.497</v>
      </c>
      <c r="K63" s="59">
        <v>18.8</v>
      </c>
      <c r="L63" s="59">
        <v>780</v>
      </c>
      <c r="M63" s="59">
        <v>1</v>
      </c>
      <c r="N63" s="44" t="str">
        <f t="shared" si="1"/>
        <v>Tier 1</v>
      </c>
    </row>
    <row r="64" spans="1:14" x14ac:dyDescent="0.2">
      <c r="A64" s="2" t="s">
        <v>131</v>
      </c>
      <c r="B64" s="58" t="s">
        <v>53</v>
      </c>
      <c r="C64" s="58" t="s">
        <v>132</v>
      </c>
      <c r="D64" s="59" t="s">
        <v>14</v>
      </c>
      <c r="E64" s="59">
        <v>36</v>
      </c>
      <c r="F64" s="59" t="s">
        <v>15</v>
      </c>
      <c r="G64" s="60">
        <v>10740</v>
      </c>
      <c r="H64" s="59">
        <v>20.9</v>
      </c>
      <c r="I64" s="59">
        <v>10.1</v>
      </c>
      <c r="J64" s="59">
        <v>0.51400000000000001</v>
      </c>
      <c r="K64" s="59">
        <v>19.7</v>
      </c>
      <c r="L64" s="59">
        <v>800</v>
      </c>
      <c r="M64" s="59">
        <v>1</v>
      </c>
      <c r="N64" s="44" t="str">
        <f t="shared" si="1"/>
        <v>Tier 1</v>
      </c>
    </row>
    <row r="65" spans="1:14" x14ac:dyDescent="0.2">
      <c r="A65" s="2" t="s">
        <v>133</v>
      </c>
      <c r="B65" s="58" t="s">
        <v>53</v>
      </c>
      <c r="C65" s="58" t="s">
        <v>134</v>
      </c>
      <c r="D65" s="59" t="s">
        <v>14</v>
      </c>
      <c r="E65" s="59">
        <v>36</v>
      </c>
      <c r="F65" s="59" t="s">
        <v>15</v>
      </c>
      <c r="G65" s="60">
        <v>10520</v>
      </c>
      <c r="H65" s="59">
        <v>21.5</v>
      </c>
      <c r="I65" s="59">
        <v>9.7799999999999994</v>
      </c>
      <c r="J65" s="59">
        <v>0.49</v>
      </c>
      <c r="K65" s="59">
        <v>20</v>
      </c>
      <c r="L65" s="59">
        <v>750</v>
      </c>
      <c r="M65" s="59">
        <v>1</v>
      </c>
      <c r="N65" s="44" t="str">
        <f t="shared" si="1"/>
        <v>Tier 1</v>
      </c>
    </row>
    <row r="66" spans="1:14" x14ac:dyDescent="0.2">
      <c r="A66" s="2" t="s">
        <v>173</v>
      </c>
      <c r="B66" s="64" t="s">
        <v>53</v>
      </c>
      <c r="C66" s="58" t="s">
        <v>174</v>
      </c>
      <c r="D66" s="59" t="s">
        <v>139</v>
      </c>
      <c r="E66" s="59">
        <v>36</v>
      </c>
      <c r="F66" s="59" t="s">
        <v>170</v>
      </c>
      <c r="G66" s="60">
        <v>10320</v>
      </c>
      <c r="H66" s="59">
        <v>21</v>
      </c>
      <c r="I66" s="59">
        <v>9.68</v>
      </c>
      <c r="J66" s="59">
        <v>0.49099999999999999</v>
      </c>
      <c r="K66" s="59">
        <v>19.7</v>
      </c>
      <c r="L66" s="59">
        <v>880</v>
      </c>
      <c r="M66" s="59">
        <v>3</v>
      </c>
      <c r="N66" s="44" t="str">
        <f t="shared" si="1"/>
        <v>Tier 1</v>
      </c>
    </row>
    <row r="67" spans="1:14" x14ac:dyDescent="0.2">
      <c r="A67" s="2" t="s">
        <v>175</v>
      </c>
      <c r="B67" s="64" t="s">
        <v>53</v>
      </c>
      <c r="C67" s="58" t="s">
        <v>176</v>
      </c>
      <c r="D67" s="59" t="s">
        <v>14</v>
      </c>
      <c r="E67" s="59">
        <v>36</v>
      </c>
      <c r="F67" s="59" t="s">
        <v>15</v>
      </c>
      <c r="G67" s="60">
        <v>10540</v>
      </c>
      <c r="H67" s="59">
        <v>23.5</v>
      </c>
      <c r="I67" s="59">
        <v>9.64</v>
      </c>
      <c r="J67" s="59">
        <v>0.44800000000000001</v>
      </c>
      <c r="K67" s="59">
        <v>21.5</v>
      </c>
      <c r="L67" s="59">
        <v>700</v>
      </c>
      <c r="M67" s="59">
        <v>3</v>
      </c>
      <c r="N67" s="44" t="str">
        <f t="shared" si="1"/>
        <v>Tier 2</v>
      </c>
    </row>
    <row r="68" spans="1:14" x14ac:dyDescent="0.2">
      <c r="A68" s="2" t="s">
        <v>177</v>
      </c>
      <c r="B68" s="64" t="s">
        <v>53</v>
      </c>
      <c r="C68" s="58" t="s">
        <v>178</v>
      </c>
      <c r="D68" s="59" t="s">
        <v>14</v>
      </c>
      <c r="E68" s="59">
        <v>36</v>
      </c>
      <c r="F68" s="59" t="s">
        <v>15</v>
      </c>
      <c r="G68" s="60">
        <v>13170</v>
      </c>
      <c r="H68" s="59">
        <v>17.2</v>
      </c>
      <c r="I68" s="59">
        <v>15.1</v>
      </c>
      <c r="J68" s="59">
        <v>0.76700000000000002</v>
      </c>
      <c r="K68" s="59">
        <v>19.600000000000001</v>
      </c>
      <c r="L68" s="59">
        <v>900</v>
      </c>
      <c r="M68" s="59">
        <v>3</v>
      </c>
      <c r="N68" s="44" t="str">
        <f t="shared" si="1"/>
        <v>Tier 1</v>
      </c>
    </row>
    <row r="69" spans="1:14" x14ac:dyDescent="0.2">
      <c r="A69" s="2" t="s">
        <v>179</v>
      </c>
      <c r="B69" s="64" t="s">
        <v>53</v>
      </c>
      <c r="C69" s="58" t="s">
        <v>180</v>
      </c>
      <c r="D69" s="59" t="s">
        <v>14</v>
      </c>
      <c r="E69" s="59">
        <v>36</v>
      </c>
      <c r="F69" s="59" t="s">
        <v>15</v>
      </c>
      <c r="G69" s="60">
        <v>10420</v>
      </c>
      <c r="H69" s="59">
        <v>21.8</v>
      </c>
      <c r="I69" s="59">
        <v>9.2899999999999991</v>
      </c>
      <c r="J69" s="59">
        <v>0.47799999999999998</v>
      </c>
      <c r="K69" s="59">
        <v>19.399999999999999</v>
      </c>
      <c r="L69" s="59">
        <v>820</v>
      </c>
      <c r="M69" s="59">
        <v>3</v>
      </c>
      <c r="N69" s="44" t="str">
        <f t="shared" si="1"/>
        <v>Tier 1</v>
      </c>
    </row>
    <row r="70" spans="1:14" x14ac:dyDescent="0.2">
      <c r="A70" s="2" t="s">
        <v>181</v>
      </c>
      <c r="B70" s="64" t="s">
        <v>53</v>
      </c>
      <c r="C70" s="64" t="s">
        <v>182</v>
      </c>
      <c r="D70" s="59" t="s">
        <v>14</v>
      </c>
      <c r="E70" s="59">
        <v>36</v>
      </c>
      <c r="F70" s="59" t="s">
        <v>15</v>
      </c>
      <c r="G70" s="60">
        <v>10560</v>
      </c>
      <c r="H70" s="59">
        <v>24.2</v>
      </c>
      <c r="I70" s="59">
        <v>9.77</v>
      </c>
      <c r="J70" s="59">
        <v>0.437</v>
      </c>
      <c r="K70" s="59">
        <v>22.4</v>
      </c>
      <c r="L70" s="59">
        <v>790</v>
      </c>
      <c r="M70" s="59">
        <v>3</v>
      </c>
      <c r="N70" s="44" t="str">
        <f t="shared" si="1"/>
        <v>Tier 2</v>
      </c>
    </row>
    <row r="71" spans="1:14" x14ac:dyDescent="0.2">
      <c r="A71" s="2" t="s">
        <v>183</v>
      </c>
      <c r="B71" s="64" t="s">
        <v>53</v>
      </c>
      <c r="C71" s="64" t="s">
        <v>184</v>
      </c>
      <c r="D71" s="59" t="s">
        <v>139</v>
      </c>
      <c r="E71" s="59">
        <v>36</v>
      </c>
      <c r="F71" s="59" t="s">
        <v>170</v>
      </c>
      <c r="G71" s="60">
        <v>9810</v>
      </c>
      <c r="H71" s="59">
        <v>21.8</v>
      </c>
      <c r="I71" s="59">
        <v>8.42</v>
      </c>
      <c r="J71" s="59">
        <v>0.44900000000000001</v>
      </c>
      <c r="K71" s="59">
        <v>18.8</v>
      </c>
      <c r="L71" s="59">
        <v>770</v>
      </c>
      <c r="M71" s="59">
        <v>3</v>
      </c>
      <c r="N71" s="44" t="str">
        <f t="shared" si="1"/>
        <v>Tier 1</v>
      </c>
    </row>
    <row r="72" spans="1:14" x14ac:dyDescent="0.2">
      <c r="A72" s="2" t="s">
        <v>54</v>
      </c>
      <c r="B72" s="58" t="s">
        <v>53</v>
      </c>
      <c r="C72" s="61" t="s">
        <v>55</v>
      </c>
      <c r="D72" s="62" t="s">
        <v>14</v>
      </c>
      <c r="E72" s="59">
        <v>50</v>
      </c>
      <c r="F72" s="62" t="s">
        <v>15</v>
      </c>
      <c r="G72" s="63">
        <v>22700</v>
      </c>
      <c r="H72" s="62">
        <v>23.9</v>
      </c>
      <c r="I72" s="62">
        <v>23.5</v>
      </c>
      <c r="J72" s="62">
        <v>0.95099999999999996</v>
      </c>
      <c r="K72" s="62">
        <v>24.7</v>
      </c>
      <c r="L72" s="62">
        <v>1090</v>
      </c>
      <c r="M72" s="59">
        <v>1</v>
      </c>
      <c r="N72" s="44" t="str">
        <f t="shared" si="1"/>
        <v>Tier 1</v>
      </c>
    </row>
    <row r="73" spans="1:14" x14ac:dyDescent="0.2">
      <c r="A73" s="2" t="s">
        <v>237</v>
      </c>
      <c r="B73" s="64" t="s">
        <v>53</v>
      </c>
      <c r="C73" s="58" t="s">
        <v>238</v>
      </c>
      <c r="D73" s="59" t="s">
        <v>14</v>
      </c>
      <c r="E73" s="59">
        <v>50</v>
      </c>
      <c r="F73" s="59" t="s">
        <v>15</v>
      </c>
      <c r="G73" s="60">
        <v>24100</v>
      </c>
      <c r="H73" s="59">
        <v>21.3</v>
      </c>
      <c r="I73" s="59">
        <v>26.8</v>
      </c>
      <c r="J73" s="59">
        <v>1.1299999999999999</v>
      </c>
      <c r="K73" s="59">
        <v>23.7</v>
      </c>
      <c r="L73" s="59">
        <v>1140</v>
      </c>
      <c r="M73" s="59">
        <v>3</v>
      </c>
      <c r="N73" s="44" t="str">
        <f t="shared" ref="N73:N102" si="2">IF(OR(AND(AND(E73&gt;=$AN$2,E73&lt;=$AO$2),AND(K73&gt;=$AP$2,K73&lt;$AQ$2)),AND(AND(E73&gt;=$AN$3,E73&lt;=$AO$3),AND(K73&gt;=$AP$3, K73&lt;$AQ$3)),AND(AND(E73&gt;=$AN$4),AND(K73&gt;=$AP$4,K73&lt;$AQ$4))),"Tier 1",IF(OR(AND(AND(E73&gt;=$AN$2,E73&lt;=$AO$2),AND(K73&gt;=$AQ$2)),AND(AND(E73&gt;=$AN$3,E73&lt;=$AO$3),AND(K73&gt;=$AQ$3)),AND(E73&gt;=$AN$4,K73&gt;=$AQ$4)),"Tier 2","None"))</f>
        <v>Tier 1</v>
      </c>
    </row>
    <row r="74" spans="1:14" x14ac:dyDescent="0.2">
      <c r="A74" s="2" t="s">
        <v>239</v>
      </c>
      <c r="B74" s="64" t="s">
        <v>53</v>
      </c>
      <c r="C74" s="58" t="s">
        <v>240</v>
      </c>
      <c r="D74" s="59" t="s">
        <v>14</v>
      </c>
      <c r="E74" s="59">
        <v>50</v>
      </c>
      <c r="F74" s="59" t="s">
        <v>15</v>
      </c>
      <c r="G74" s="60">
        <v>23300</v>
      </c>
      <c r="H74" s="59">
        <v>22.6</v>
      </c>
      <c r="I74" s="59">
        <v>24.7</v>
      </c>
      <c r="J74" s="59">
        <v>1.0309999999999999</v>
      </c>
      <c r="K74" s="59">
        <v>24</v>
      </c>
      <c r="L74" s="59">
        <v>1060</v>
      </c>
      <c r="M74" s="59">
        <v>3</v>
      </c>
      <c r="N74" s="44" t="str">
        <f t="shared" si="2"/>
        <v>Tier 1</v>
      </c>
    </row>
    <row r="75" spans="1:14" x14ac:dyDescent="0.2">
      <c r="A75" s="2" t="s">
        <v>56</v>
      </c>
      <c r="B75" s="58" t="s">
        <v>53</v>
      </c>
      <c r="C75" s="61" t="s">
        <v>57</v>
      </c>
      <c r="D75" s="62" t="s">
        <v>14</v>
      </c>
      <c r="E75" s="59">
        <v>55</v>
      </c>
      <c r="F75" s="62" t="s">
        <v>15</v>
      </c>
      <c r="G75" s="63">
        <v>29600</v>
      </c>
      <c r="H75" s="62">
        <v>21.1</v>
      </c>
      <c r="I75" s="62">
        <v>32.5</v>
      </c>
      <c r="J75" s="62">
        <v>1.405</v>
      </c>
      <c r="K75" s="62">
        <v>23.1</v>
      </c>
      <c r="L75" s="62">
        <v>1160</v>
      </c>
      <c r="M75" s="59">
        <v>1</v>
      </c>
      <c r="N75" s="44" t="str">
        <f t="shared" si="2"/>
        <v>Tier 1</v>
      </c>
    </row>
    <row r="76" spans="1:14" x14ac:dyDescent="0.2">
      <c r="A76" s="2" t="s">
        <v>58</v>
      </c>
      <c r="B76" s="58" t="s">
        <v>53</v>
      </c>
      <c r="C76" s="61" t="s">
        <v>59</v>
      </c>
      <c r="D76" s="62" t="s">
        <v>14</v>
      </c>
      <c r="E76" s="59">
        <v>55</v>
      </c>
      <c r="F76" s="62" t="s">
        <v>15</v>
      </c>
      <c r="G76" s="63">
        <v>24400</v>
      </c>
      <c r="H76" s="62">
        <v>25.1</v>
      </c>
      <c r="I76" s="62">
        <v>22.4</v>
      </c>
      <c r="J76" s="62">
        <v>0.97299999999999998</v>
      </c>
      <c r="K76" s="62">
        <v>23.1</v>
      </c>
      <c r="L76" s="62">
        <v>930</v>
      </c>
      <c r="M76" s="59">
        <v>1</v>
      </c>
      <c r="N76" s="44" t="str">
        <f t="shared" si="2"/>
        <v>Tier 1</v>
      </c>
    </row>
    <row r="77" spans="1:14" x14ac:dyDescent="0.2">
      <c r="A77" s="2" t="s">
        <v>241</v>
      </c>
      <c r="B77" s="58" t="s">
        <v>53</v>
      </c>
      <c r="C77" s="58" t="s">
        <v>242</v>
      </c>
      <c r="D77" s="59" t="s">
        <v>14</v>
      </c>
      <c r="E77" s="59">
        <v>55</v>
      </c>
      <c r="F77" s="59" t="s">
        <v>15</v>
      </c>
      <c r="G77" s="60">
        <v>30600</v>
      </c>
      <c r="H77" s="59">
        <v>21</v>
      </c>
      <c r="I77" s="59">
        <v>35.700000000000003</v>
      </c>
      <c r="J77" s="59">
        <v>1.4550000000000001</v>
      </c>
      <c r="K77" s="59">
        <v>24.5</v>
      </c>
      <c r="L77" s="59">
        <v>1210</v>
      </c>
      <c r="M77" s="59">
        <v>3</v>
      </c>
      <c r="N77" s="44" t="str">
        <f t="shared" si="2"/>
        <v>Tier 1</v>
      </c>
    </row>
    <row r="78" spans="1:14" x14ac:dyDescent="0.2">
      <c r="A78" s="2" t="s">
        <v>243</v>
      </c>
      <c r="B78" s="64" t="s">
        <v>53</v>
      </c>
      <c r="C78" s="58" t="s">
        <v>244</v>
      </c>
      <c r="D78" s="59" t="s">
        <v>14</v>
      </c>
      <c r="E78" s="59">
        <v>55</v>
      </c>
      <c r="F78" s="59" t="s">
        <v>15</v>
      </c>
      <c r="G78" s="60">
        <v>28000</v>
      </c>
      <c r="H78" s="59">
        <v>22.4</v>
      </c>
      <c r="I78" s="59">
        <v>29.2</v>
      </c>
      <c r="J78" s="59">
        <v>1.2470000000000001</v>
      </c>
      <c r="K78" s="59">
        <v>23.4</v>
      </c>
      <c r="L78" s="59">
        <v>1100</v>
      </c>
      <c r="M78" s="59">
        <v>3</v>
      </c>
      <c r="N78" s="44" t="str">
        <f t="shared" si="2"/>
        <v>Tier 1</v>
      </c>
    </row>
    <row r="79" spans="1:14" x14ac:dyDescent="0.2">
      <c r="A79" s="2" t="s">
        <v>245</v>
      </c>
      <c r="B79" s="64" t="s">
        <v>53</v>
      </c>
      <c r="C79" s="58" t="s">
        <v>246</v>
      </c>
      <c r="D79" s="59" t="s">
        <v>14</v>
      </c>
      <c r="E79" s="59">
        <v>55</v>
      </c>
      <c r="F79" s="59" t="s">
        <v>15</v>
      </c>
      <c r="G79" s="60">
        <v>28000</v>
      </c>
      <c r="H79" s="59">
        <v>23</v>
      </c>
      <c r="I79" s="59">
        <v>29.3</v>
      </c>
      <c r="J79" s="59">
        <v>1.214</v>
      </c>
      <c r="K79" s="59">
        <v>24.1</v>
      </c>
      <c r="L79" s="59">
        <v>1040</v>
      </c>
      <c r="M79" s="59">
        <v>3</v>
      </c>
      <c r="N79" s="44" t="str">
        <f t="shared" si="2"/>
        <v>Tier 1</v>
      </c>
    </row>
    <row r="80" spans="1:14" x14ac:dyDescent="0.2">
      <c r="A80" s="2" t="s">
        <v>247</v>
      </c>
      <c r="B80" s="64" t="s">
        <v>53</v>
      </c>
      <c r="C80" s="58" t="s">
        <v>248</v>
      </c>
      <c r="D80" s="59" t="s">
        <v>14</v>
      </c>
      <c r="E80" s="59">
        <v>55</v>
      </c>
      <c r="F80" s="59" t="s">
        <v>15</v>
      </c>
      <c r="G80" s="60">
        <v>30600</v>
      </c>
      <c r="H80" s="59">
        <v>21.4</v>
      </c>
      <c r="I80" s="59">
        <v>35.799999999999997</v>
      </c>
      <c r="J80" s="59">
        <v>1.4319999999999999</v>
      </c>
      <c r="K80" s="59">
        <v>25</v>
      </c>
      <c r="L80" s="59">
        <v>1210</v>
      </c>
      <c r="M80" s="59">
        <v>3</v>
      </c>
      <c r="N80" s="44" t="str">
        <f t="shared" si="2"/>
        <v>Tier 2</v>
      </c>
    </row>
    <row r="81" spans="1:14" x14ac:dyDescent="0.2">
      <c r="A81" s="2" t="s">
        <v>249</v>
      </c>
      <c r="B81" s="64" t="s">
        <v>53</v>
      </c>
      <c r="C81" s="58" t="s">
        <v>250</v>
      </c>
      <c r="D81" s="59" t="s">
        <v>14</v>
      </c>
      <c r="E81" s="59">
        <v>55</v>
      </c>
      <c r="F81" s="59" t="s">
        <v>15</v>
      </c>
      <c r="G81" s="60">
        <v>29000</v>
      </c>
      <c r="H81" s="59">
        <v>22</v>
      </c>
      <c r="I81" s="59">
        <v>31.4</v>
      </c>
      <c r="J81" s="59">
        <v>1.319</v>
      </c>
      <c r="K81" s="59">
        <v>23.8</v>
      </c>
      <c r="L81" s="59">
        <v>1040</v>
      </c>
      <c r="M81" s="59">
        <v>3</v>
      </c>
      <c r="N81" s="44" t="str">
        <f t="shared" si="2"/>
        <v>Tier 1</v>
      </c>
    </row>
    <row r="82" spans="1:14" x14ac:dyDescent="0.2">
      <c r="A82" s="2" t="s">
        <v>1067</v>
      </c>
      <c r="B82" s="64" t="s">
        <v>53</v>
      </c>
      <c r="C82" s="58" t="s">
        <v>1069</v>
      </c>
      <c r="D82" s="59" t="s">
        <v>14</v>
      </c>
      <c r="E82" s="59">
        <v>55</v>
      </c>
      <c r="F82" s="59" t="s">
        <v>15</v>
      </c>
      <c r="G82" s="60">
        <v>29200</v>
      </c>
      <c r="H82" s="59">
        <v>21.2</v>
      </c>
      <c r="I82" s="59">
        <v>32.380000000000003</v>
      </c>
      <c r="J82" s="59">
        <v>1.375</v>
      </c>
      <c r="K82" s="59">
        <v>23.5</v>
      </c>
      <c r="L82" s="59">
        <v>980</v>
      </c>
      <c r="M82" s="59">
        <v>1</v>
      </c>
      <c r="N82" s="44" t="s">
        <v>1042</v>
      </c>
    </row>
    <row r="83" spans="1:14" x14ac:dyDescent="0.2">
      <c r="A83" s="2" t="s">
        <v>1068</v>
      </c>
      <c r="B83" s="64" t="s">
        <v>53</v>
      </c>
      <c r="C83" s="58" t="s">
        <v>1070</v>
      </c>
      <c r="D83" s="59" t="s">
        <v>14</v>
      </c>
      <c r="E83" s="59">
        <v>55</v>
      </c>
      <c r="F83" s="59" t="s">
        <v>15</v>
      </c>
      <c r="G83" s="60">
        <v>29100</v>
      </c>
      <c r="H83" s="59">
        <v>21.8</v>
      </c>
      <c r="I83" s="59">
        <v>32.11</v>
      </c>
      <c r="J83" s="59">
        <v>1.333</v>
      </c>
      <c r="K83" s="59">
        <v>24.1</v>
      </c>
      <c r="L83" s="59">
        <v>990</v>
      </c>
      <c r="M83" s="59">
        <v>3</v>
      </c>
      <c r="N83" s="44" t="s">
        <v>1042</v>
      </c>
    </row>
    <row r="84" spans="1:14" x14ac:dyDescent="0.2">
      <c r="A84" s="2" t="s">
        <v>135</v>
      </c>
      <c r="B84" s="58" t="s">
        <v>61</v>
      </c>
      <c r="C84" s="58" t="s">
        <v>136</v>
      </c>
      <c r="D84" s="59" t="s">
        <v>14</v>
      </c>
      <c r="E84" s="59">
        <v>36</v>
      </c>
      <c r="F84" s="59" t="s">
        <v>15</v>
      </c>
      <c r="G84" s="60">
        <v>11970</v>
      </c>
      <c r="H84" s="59">
        <v>20.2</v>
      </c>
      <c r="I84" s="59">
        <v>12.5</v>
      </c>
      <c r="J84" s="59">
        <v>0.59199999999999997</v>
      </c>
      <c r="K84" s="59">
        <v>21.2</v>
      </c>
      <c r="L84" s="59">
        <v>1160</v>
      </c>
      <c r="M84" s="59">
        <v>1</v>
      </c>
      <c r="N84" s="44" t="str">
        <f t="shared" si="2"/>
        <v>Tier 2</v>
      </c>
    </row>
    <row r="85" spans="1:14" x14ac:dyDescent="0.2">
      <c r="A85" s="2" t="s">
        <v>137</v>
      </c>
      <c r="B85" s="58" t="s">
        <v>61</v>
      </c>
      <c r="C85" s="58" t="s">
        <v>138</v>
      </c>
      <c r="D85" s="59" t="s">
        <v>139</v>
      </c>
      <c r="E85" s="59">
        <v>36</v>
      </c>
      <c r="F85" s="59" t="s">
        <v>15</v>
      </c>
      <c r="G85" s="60">
        <v>11170</v>
      </c>
      <c r="H85" s="59">
        <v>19.7</v>
      </c>
      <c r="I85" s="59">
        <v>10.9</v>
      </c>
      <c r="J85" s="59">
        <v>0.56599999999999995</v>
      </c>
      <c r="K85" s="59">
        <v>19.2</v>
      </c>
      <c r="L85" s="59">
        <v>980</v>
      </c>
      <c r="M85" s="59">
        <v>1</v>
      </c>
      <c r="N85" s="44" t="str">
        <f t="shared" si="2"/>
        <v>Tier 1</v>
      </c>
    </row>
    <row r="86" spans="1:14" x14ac:dyDescent="0.2">
      <c r="A86" s="2" t="s">
        <v>140</v>
      </c>
      <c r="B86" s="58" t="s">
        <v>61</v>
      </c>
      <c r="C86" s="58" t="s">
        <v>141</v>
      </c>
      <c r="D86" s="59" t="s">
        <v>14</v>
      </c>
      <c r="E86" s="59">
        <v>36</v>
      </c>
      <c r="F86" s="59" t="s">
        <v>15</v>
      </c>
      <c r="G86" s="60">
        <v>11520</v>
      </c>
      <c r="H86" s="59">
        <v>20</v>
      </c>
      <c r="I86" s="59">
        <v>11.7</v>
      </c>
      <c r="J86" s="59">
        <v>0.57599999999999996</v>
      </c>
      <c r="K86" s="59">
        <v>20.399999999999999</v>
      </c>
      <c r="L86" s="59">
        <v>1160</v>
      </c>
      <c r="M86" s="59">
        <v>1</v>
      </c>
      <c r="N86" s="44" t="str">
        <f t="shared" si="2"/>
        <v>Tier 1</v>
      </c>
    </row>
    <row r="87" spans="1:14" x14ac:dyDescent="0.2">
      <c r="A87" s="2" t="s">
        <v>142</v>
      </c>
      <c r="B87" s="58" t="s">
        <v>61</v>
      </c>
      <c r="C87" s="58" t="s">
        <v>143</v>
      </c>
      <c r="D87" s="59" t="s">
        <v>139</v>
      </c>
      <c r="E87" s="59">
        <v>36</v>
      </c>
      <c r="F87" s="59" t="s">
        <v>15</v>
      </c>
      <c r="G87" s="60">
        <v>14410</v>
      </c>
      <c r="H87" s="59">
        <v>14.6</v>
      </c>
      <c r="I87" s="59">
        <v>18.5</v>
      </c>
      <c r="J87" s="59">
        <v>0.98399999999999999</v>
      </c>
      <c r="K87" s="59">
        <v>18.8</v>
      </c>
      <c r="L87" s="59">
        <v>1140</v>
      </c>
      <c r="M87" s="59">
        <v>1</v>
      </c>
      <c r="N87" s="44" t="str">
        <f t="shared" si="2"/>
        <v>Tier 1</v>
      </c>
    </row>
    <row r="88" spans="1:14" x14ac:dyDescent="0.2">
      <c r="A88" s="2" t="s">
        <v>144</v>
      </c>
      <c r="B88" s="58" t="s">
        <v>61</v>
      </c>
      <c r="C88" s="58" t="s">
        <v>145</v>
      </c>
      <c r="D88" s="59" t="s">
        <v>139</v>
      </c>
      <c r="E88" s="59">
        <v>36</v>
      </c>
      <c r="F88" s="59" t="s">
        <v>15</v>
      </c>
      <c r="G88" s="60">
        <v>11850</v>
      </c>
      <c r="H88" s="59">
        <v>19.100000000000001</v>
      </c>
      <c r="I88" s="59">
        <v>12.6</v>
      </c>
      <c r="J88" s="59">
        <v>0.61899999999999999</v>
      </c>
      <c r="K88" s="59">
        <v>20.3</v>
      </c>
      <c r="L88" s="59">
        <v>980</v>
      </c>
      <c r="M88" s="59">
        <v>1</v>
      </c>
      <c r="N88" s="44" t="str">
        <f t="shared" si="2"/>
        <v>Tier 1</v>
      </c>
    </row>
    <row r="89" spans="1:14" x14ac:dyDescent="0.2">
      <c r="A89" s="2" t="s">
        <v>60</v>
      </c>
      <c r="B89" s="58" t="s">
        <v>61</v>
      </c>
      <c r="C89" s="61" t="s">
        <v>62</v>
      </c>
      <c r="D89" s="62" t="s">
        <v>14</v>
      </c>
      <c r="E89" s="59">
        <v>48</v>
      </c>
      <c r="F89" s="62" t="s">
        <v>15</v>
      </c>
      <c r="G89" s="63">
        <v>24200</v>
      </c>
      <c r="H89" s="62">
        <v>21.2</v>
      </c>
      <c r="I89" s="62">
        <v>27.9</v>
      </c>
      <c r="J89" s="62">
        <v>1.1419999999999999</v>
      </c>
      <c r="K89" s="62">
        <v>24.5</v>
      </c>
      <c r="L89" s="62">
        <v>1220</v>
      </c>
      <c r="M89" s="59">
        <v>1</v>
      </c>
      <c r="N89" s="44" t="str">
        <f t="shared" si="2"/>
        <v>Tier 1</v>
      </c>
    </row>
    <row r="90" spans="1:14" x14ac:dyDescent="0.2">
      <c r="A90" s="2" t="s">
        <v>63</v>
      </c>
      <c r="B90" s="58" t="s">
        <v>61</v>
      </c>
      <c r="C90" s="61" t="s">
        <v>64</v>
      </c>
      <c r="D90" s="62" t="s">
        <v>14</v>
      </c>
      <c r="E90" s="59">
        <v>48</v>
      </c>
      <c r="F90" s="62" t="s">
        <v>15</v>
      </c>
      <c r="G90" s="63">
        <v>24900</v>
      </c>
      <c r="H90" s="62">
        <v>20.8</v>
      </c>
      <c r="I90" s="62">
        <v>29.7</v>
      </c>
      <c r="J90" s="62">
        <v>1.1990000000000001</v>
      </c>
      <c r="K90" s="62">
        <v>24.7</v>
      </c>
      <c r="L90" s="62">
        <v>1260</v>
      </c>
      <c r="M90" s="59">
        <v>1</v>
      </c>
      <c r="N90" s="44" t="str">
        <f t="shared" si="2"/>
        <v>Tier 1</v>
      </c>
    </row>
    <row r="91" spans="1:14" x14ac:dyDescent="0.2">
      <c r="A91" s="2" t="s">
        <v>65</v>
      </c>
      <c r="B91" s="58" t="s">
        <v>61</v>
      </c>
      <c r="C91" s="61" t="s">
        <v>66</v>
      </c>
      <c r="D91" s="62" t="s">
        <v>14</v>
      </c>
      <c r="E91" s="59">
        <v>48</v>
      </c>
      <c r="F91" s="62" t="s">
        <v>15</v>
      </c>
      <c r="G91" s="63">
        <v>23700</v>
      </c>
      <c r="H91" s="62">
        <v>21.5</v>
      </c>
      <c r="I91" s="62">
        <v>26.9</v>
      </c>
      <c r="J91" s="62">
        <v>1.1040000000000001</v>
      </c>
      <c r="K91" s="62">
        <v>24.3</v>
      </c>
      <c r="L91" s="62">
        <v>1170</v>
      </c>
      <c r="M91" s="59">
        <v>1</v>
      </c>
      <c r="N91" s="44" t="str">
        <f t="shared" si="2"/>
        <v>Tier 1</v>
      </c>
    </row>
    <row r="92" spans="1:14" x14ac:dyDescent="0.2">
      <c r="A92" s="2" t="s">
        <v>67</v>
      </c>
      <c r="B92" s="58" t="s">
        <v>61</v>
      </c>
      <c r="C92" s="61" t="s">
        <v>68</v>
      </c>
      <c r="D92" s="62" t="s">
        <v>14</v>
      </c>
      <c r="E92" s="62">
        <v>51</v>
      </c>
      <c r="F92" s="62" t="s">
        <v>15</v>
      </c>
      <c r="G92" s="63">
        <v>25900</v>
      </c>
      <c r="H92" s="62">
        <v>21.2</v>
      </c>
      <c r="I92" s="62">
        <v>28.8</v>
      </c>
      <c r="J92" s="62">
        <v>1.22</v>
      </c>
      <c r="K92" s="62">
        <v>23.6</v>
      </c>
      <c r="L92" s="62">
        <v>1140</v>
      </c>
      <c r="M92" s="59">
        <v>1</v>
      </c>
      <c r="N92" s="44" t="str">
        <f t="shared" si="2"/>
        <v>Tier 1</v>
      </c>
    </row>
    <row r="93" spans="1:14" x14ac:dyDescent="0.2">
      <c r="A93" s="2" t="s">
        <v>185</v>
      </c>
      <c r="B93" s="58" t="s">
        <v>186</v>
      </c>
      <c r="C93" s="58" t="s">
        <v>187</v>
      </c>
      <c r="D93" s="59" t="s">
        <v>14</v>
      </c>
      <c r="E93" s="59">
        <v>36</v>
      </c>
      <c r="F93" s="59" t="s">
        <v>15</v>
      </c>
      <c r="G93" s="60">
        <v>11870</v>
      </c>
      <c r="H93" s="59">
        <v>19.399999999999999</v>
      </c>
      <c r="I93" s="59">
        <v>12.6</v>
      </c>
      <c r="J93" s="59">
        <v>0.61299999999999999</v>
      </c>
      <c r="K93" s="59">
        <v>20.6</v>
      </c>
      <c r="L93" s="59">
        <v>1150</v>
      </c>
      <c r="M93" s="59">
        <v>3</v>
      </c>
      <c r="N93" s="44" t="str">
        <f t="shared" si="2"/>
        <v>Tier 1</v>
      </c>
    </row>
    <row r="94" spans="1:14" x14ac:dyDescent="0.2">
      <c r="A94" s="2" t="s">
        <v>188</v>
      </c>
      <c r="B94" s="58" t="s">
        <v>186</v>
      </c>
      <c r="C94" s="58" t="s">
        <v>189</v>
      </c>
      <c r="D94" s="59" t="s">
        <v>14</v>
      </c>
      <c r="E94" s="59">
        <v>36</v>
      </c>
      <c r="F94" s="59" t="s">
        <v>15</v>
      </c>
      <c r="G94" s="60">
        <v>11450</v>
      </c>
      <c r="H94" s="59">
        <v>21.2</v>
      </c>
      <c r="I94" s="59">
        <v>11.6</v>
      </c>
      <c r="J94" s="59">
        <v>0.53900000000000003</v>
      </c>
      <c r="K94" s="59">
        <v>21.6</v>
      </c>
      <c r="L94" s="59">
        <v>1160</v>
      </c>
      <c r="M94" s="59">
        <v>3</v>
      </c>
      <c r="N94" s="44" t="str">
        <f t="shared" si="2"/>
        <v>Tier 2</v>
      </c>
    </row>
    <row r="95" spans="1:14" x14ac:dyDescent="0.2">
      <c r="A95" s="2" t="s">
        <v>190</v>
      </c>
      <c r="B95" s="58" t="s">
        <v>186</v>
      </c>
      <c r="C95" s="58" t="s">
        <v>191</v>
      </c>
      <c r="D95" s="59" t="s">
        <v>14</v>
      </c>
      <c r="E95" s="59">
        <v>36</v>
      </c>
      <c r="F95" s="59" t="s">
        <v>15</v>
      </c>
      <c r="G95" s="60">
        <v>10610</v>
      </c>
      <c r="H95" s="59">
        <v>21</v>
      </c>
      <c r="I95" s="59">
        <v>10.1</v>
      </c>
      <c r="J95" s="59">
        <v>0.505</v>
      </c>
      <c r="K95" s="59">
        <v>20</v>
      </c>
      <c r="L95" s="59">
        <v>1080</v>
      </c>
      <c r="M95" s="59">
        <v>3</v>
      </c>
      <c r="N95" s="44" t="str">
        <f t="shared" si="2"/>
        <v>Tier 1</v>
      </c>
    </row>
    <row r="96" spans="1:14" x14ac:dyDescent="0.2">
      <c r="A96" s="2" t="s">
        <v>251</v>
      </c>
      <c r="B96" s="58" t="s">
        <v>186</v>
      </c>
      <c r="C96" s="58" t="s">
        <v>252</v>
      </c>
      <c r="D96" s="59" t="s">
        <v>14</v>
      </c>
      <c r="E96" s="59">
        <v>48</v>
      </c>
      <c r="F96" s="59" t="s">
        <v>15</v>
      </c>
      <c r="G96" s="60">
        <v>24700</v>
      </c>
      <c r="H96" s="59">
        <v>21.5</v>
      </c>
      <c r="I96" s="59">
        <v>29.2</v>
      </c>
      <c r="J96" s="59">
        <v>1.151</v>
      </c>
      <c r="K96" s="59">
        <v>25.4</v>
      </c>
      <c r="L96" s="59">
        <v>1270</v>
      </c>
      <c r="M96" s="59">
        <v>3</v>
      </c>
      <c r="N96" s="44" t="str">
        <f t="shared" si="2"/>
        <v>Tier 2</v>
      </c>
    </row>
    <row r="97" spans="1:14" x14ac:dyDescent="0.2">
      <c r="A97" s="2" t="s">
        <v>261</v>
      </c>
      <c r="B97" s="58" t="s">
        <v>186</v>
      </c>
      <c r="C97" s="58" t="s">
        <v>262</v>
      </c>
      <c r="D97" s="59" t="s">
        <v>14</v>
      </c>
      <c r="E97" s="59">
        <v>48</v>
      </c>
      <c r="F97" s="59" t="s">
        <v>15</v>
      </c>
      <c r="G97" s="60">
        <v>23500</v>
      </c>
      <c r="H97" s="59">
        <v>21.2</v>
      </c>
      <c r="I97" s="59">
        <v>27.9</v>
      </c>
      <c r="J97" s="59">
        <v>1.109</v>
      </c>
      <c r="K97" s="59">
        <v>25.2</v>
      </c>
      <c r="L97" s="59">
        <v>1310</v>
      </c>
      <c r="M97" s="59">
        <v>3</v>
      </c>
      <c r="N97" s="44" t="str">
        <f t="shared" si="2"/>
        <v>Tier 2</v>
      </c>
    </row>
    <row r="98" spans="1:14" x14ac:dyDescent="0.2">
      <c r="A98" s="2" t="s">
        <v>253</v>
      </c>
      <c r="B98" s="58" t="s">
        <v>186</v>
      </c>
      <c r="C98" s="58" t="s">
        <v>254</v>
      </c>
      <c r="D98" s="59" t="s">
        <v>14</v>
      </c>
      <c r="E98" s="62">
        <v>51</v>
      </c>
      <c r="F98" s="59" t="s">
        <v>15</v>
      </c>
      <c r="G98" s="60">
        <v>28000</v>
      </c>
      <c r="H98" s="59">
        <v>19.399999999999999</v>
      </c>
      <c r="I98" s="59">
        <v>33.6</v>
      </c>
      <c r="J98" s="59">
        <v>1.4410000000000001</v>
      </c>
      <c r="K98" s="59">
        <v>23.3</v>
      </c>
      <c r="L98" s="59">
        <v>1200</v>
      </c>
      <c r="M98" s="59">
        <v>3</v>
      </c>
      <c r="N98" s="44" t="str">
        <f t="shared" si="2"/>
        <v>Tier 1</v>
      </c>
    </row>
    <row r="99" spans="1:14" x14ac:dyDescent="0.2">
      <c r="A99" s="2" t="s">
        <v>255</v>
      </c>
      <c r="B99" s="58" t="s">
        <v>186</v>
      </c>
      <c r="C99" s="58" t="s">
        <v>256</v>
      </c>
      <c r="D99" s="59" t="s">
        <v>14</v>
      </c>
      <c r="E99" s="62">
        <v>51</v>
      </c>
      <c r="F99" s="59" t="s">
        <v>15</v>
      </c>
      <c r="G99" s="60">
        <v>25900</v>
      </c>
      <c r="H99" s="59">
        <v>21.1</v>
      </c>
      <c r="I99" s="59">
        <v>28.9</v>
      </c>
      <c r="J99" s="59">
        <v>1.228</v>
      </c>
      <c r="K99" s="59">
        <v>23.5</v>
      </c>
      <c r="L99" s="59">
        <v>1150</v>
      </c>
      <c r="M99" s="59">
        <v>3</v>
      </c>
      <c r="N99" s="44" t="str">
        <f t="shared" si="2"/>
        <v>Tier 1</v>
      </c>
    </row>
    <row r="100" spans="1:14" x14ac:dyDescent="0.2">
      <c r="A100" s="2" t="s">
        <v>257</v>
      </c>
      <c r="B100" s="58" t="s">
        <v>186</v>
      </c>
      <c r="C100" s="58" t="s">
        <v>258</v>
      </c>
      <c r="D100" s="59" t="s">
        <v>14</v>
      </c>
      <c r="E100" s="62">
        <v>51</v>
      </c>
      <c r="F100" s="59" t="s">
        <v>15</v>
      </c>
      <c r="G100" s="60">
        <v>25800</v>
      </c>
      <c r="H100" s="59">
        <v>25.6</v>
      </c>
      <c r="I100" s="59">
        <v>29</v>
      </c>
      <c r="J100" s="59">
        <v>1.0069999999999999</v>
      </c>
      <c r="K100" s="59">
        <v>28.8</v>
      </c>
      <c r="L100" s="59">
        <v>960</v>
      </c>
      <c r="M100" s="59">
        <v>3</v>
      </c>
      <c r="N100" s="44" t="str">
        <f t="shared" si="2"/>
        <v>Tier 2</v>
      </c>
    </row>
    <row r="101" spans="1:14" x14ac:dyDescent="0.2">
      <c r="A101" s="2" t="s">
        <v>259</v>
      </c>
      <c r="B101" s="58" t="s">
        <v>186</v>
      </c>
      <c r="C101" s="58" t="s">
        <v>260</v>
      </c>
      <c r="D101" s="59" t="s">
        <v>14</v>
      </c>
      <c r="E101" s="62">
        <v>51</v>
      </c>
      <c r="F101" s="59" t="s">
        <v>15</v>
      </c>
      <c r="G101" s="60">
        <v>27900</v>
      </c>
      <c r="H101" s="59">
        <v>22.1</v>
      </c>
      <c r="I101" s="59">
        <v>33.9</v>
      </c>
      <c r="J101" s="59">
        <v>1.2629999999999999</v>
      </c>
      <c r="K101" s="59">
        <v>26.9</v>
      </c>
      <c r="L101" s="59">
        <v>1020</v>
      </c>
      <c r="M101" s="59">
        <v>3</v>
      </c>
      <c r="N101" s="44" t="str">
        <f t="shared" si="2"/>
        <v>Tier 2</v>
      </c>
    </row>
    <row r="102" spans="1:14" x14ac:dyDescent="0.2">
      <c r="A102" s="2" t="s">
        <v>69</v>
      </c>
      <c r="B102" s="58" t="s">
        <v>70</v>
      </c>
      <c r="C102" s="58" t="s">
        <v>71</v>
      </c>
      <c r="D102" s="59" t="s">
        <v>14</v>
      </c>
      <c r="E102" s="59">
        <v>52</v>
      </c>
      <c r="F102" s="59" t="s">
        <v>15</v>
      </c>
      <c r="G102" s="60">
        <v>25700</v>
      </c>
      <c r="H102" s="59">
        <v>24.5</v>
      </c>
      <c r="I102" s="59">
        <v>27</v>
      </c>
      <c r="J102" s="59">
        <v>1.048</v>
      </c>
      <c r="K102" s="59">
        <v>25.7</v>
      </c>
      <c r="L102" s="59">
        <v>1170</v>
      </c>
      <c r="M102" s="59">
        <v>1</v>
      </c>
      <c r="N102" s="44" t="str">
        <f t="shared" si="2"/>
        <v>Tier 2</v>
      </c>
    </row>
    <row r="103" spans="1:14" x14ac:dyDescent="0.2">
      <c r="A103" s="2" t="s">
        <v>72</v>
      </c>
      <c r="B103" s="58" t="s">
        <v>70</v>
      </c>
      <c r="C103" s="58" t="s">
        <v>73</v>
      </c>
      <c r="D103" s="59" t="s">
        <v>14</v>
      </c>
      <c r="E103" s="59">
        <v>54</v>
      </c>
      <c r="F103" s="59" t="s">
        <v>15</v>
      </c>
      <c r="G103" s="60">
        <v>25900</v>
      </c>
      <c r="H103" s="59">
        <v>23.5</v>
      </c>
      <c r="I103" s="59">
        <v>26.1</v>
      </c>
      <c r="J103" s="59">
        <v>1.1020000000000001</v>
      </c>
      <c r="K103" s="59">
        <v>23.7</v>
      </c>
      <c r="L103" s="59">
        <v>950</v>
      </c>
      <c r="M103" s="59">
        <v>1</v>
      </c>
      <c r="N103" s="44" t="str">
        <f t="shared" ref="N103:N134" si="3">IF(OR(AND(AND(E103&gt;=$AN$2,E103&lt;=$AO$2),AND(K103&gt;=$AP$2,K103&lt;$AQ$2)),AND(AND(E103&gt;=$AN$3,E103&lt;=$AO$3),AND(K103&gt;=$AP$3, K103&lt;$AQ$3)),AND(AND(E103&gt;=$AN$4),AND(K103&gt;=$AP$4,K103&lt;$AQ$4))),"Tier 1",IF(OR(AND(AND(E103&gt;=$AN$2,E103&lt;=$AO$2),AND(K103&gt;=$AQ$2)),AND(AND(E103&gt;=$AN$3,E103&lt;=$AO$3),AND(K103&gt;=$AQ$3)),AND(E103&gt;=$AN$4,K103&gt;=$AQ$4)),"Tier 2","None"))</f>
        <v>Tier 1</v>
      </c>
    </row>
    <row r="104" spans="1:14" x14ac:dyDescent="0.2">
      <c r="A104" s="2" t="s">
        <v>74</v>
      </c>
      <c r="B104" s="58" t="s">
        <v>70</v>
      </c>
      <c r="C104" s="58" t="s">
        <v>75</v>
      </c>
      <c r="D104" s="59" t="s">
        <v>14</v>
      </c>
      <c r="E104" s="59">
        <v>54</v>
      </c>
      <c r="F104" s="59" t="s">
        <v>15</v>
      </c>
      <c r="G104" s="60">
        <v>26100</v>
      </c>
      <c r="H104" s="59">
        <v>25.9</v>
      </c>
      <c r="I104" s="59">
        <v>26</v>
      </c>
      <c r="J104" s="59">
        <v>1.006</v>
      </c>
      <c r="K104" s="59">
        <v>25.8</v>
      </c>
      <c r="L104" s="59">
        <v>1010</v>
      </c>
      <c r="M104" s="59">
        <v>1</v>
      </c>
      <c r="N104" s="44" t="str">
        <f t="shared" si="3"/>
        <v>Tier 2</v>
      </c>
    </row>
    <row r="105" spans="1:14" x14ac:dyDescent="0.2">
      <c r="A105" s="2" t="s">
        <v>263</v>
      </c>
      <c r="B105" s="58" t="s">
        <v>264</v>
      </c>
      <c r="C105" s="58" t="s">
        <v>265</v>
      </c>
      <c r="D105" s="59" t="s">
        <v>14</v>
      </c>
      <c r="E105" s="59">
        <v>52</v>
      </c>
      <c r="F105" s="59" t="s">
        <v>15</v>
      </c>
      <c r="G105" s="60">
        <v>24700</v>
      </c>
      <c r="H105" s="59">
        <v>23.2</v>
      </c>
      <c r="I105" s="59">
        <v>24.8</v>
      </c>
      <c r="J105" s="59">
        <v>1.0629999999999999</v>
      </c>
      <c r="K105" s="59">
        <v>23.4</v>
      </c>
      <c r="L105" s="59">
        <v>1040</v>
      </c>
      <c r="M105" s="59">
        <v>3</v>
      </c>
      <c r="N105" s="44" t="str">
        <f t="shared" si="3"/>
        <v>Tier 1</v>
      </c>
    </row>
    <row r="106" spans="1:14" x14ac:dyDescent="0.2">
      <c r="A106" s="2" t="s">
        <v>266</v>
      </c>
      <c r="B106" s="58" t="s">
        <v>264</v>
      </c>
      <c r="C106" s="58" t="s">
        <v>267</v>
      </c>
      <c r="D106" s="59" t="s">
        <v>14</v>
      </c>
      <c r="E106" s="59">
        <v>52</v>
      </c>
      <c r="F106" s="59" t="s">
        <v>15</v>
      </c>
      <c r="G106" s="60">
        <v>25900</v>
      </c>
      <c r="H106" s="59">
        <v>25.3</v>
      </c>
      <c r="I106" s="59">
        <v>27.1</v>
      </c>
      <c r="J106" s="59">
        <v>1.0249999999999999</v>
      </c>
      <c r="K106" s="59">
        <v>26.5</v>
      </c>
      <c r="L106" s="59">
        <v>1190</v>
      </c>
      <c r="M106" s="59">
        <v>3</v>
      </c>
      <c r="N106" s="44" t="str">
        <f t="shared" si="3"/>
        <v>Tier 2</v>
      </c>
    </row>
    <row r="107" spans="1:14" x14ac:dyDescent="0.2">
      <c r="A107" s="2" t="s">
        <v>268</v>
      </c>
      <c r="B107" s="58" t="s">
        <v>264</v>
      </c>
      <c r="C107" s="58" t="s">
        <v>269</v>
      </c>
      <c r="D107" s="59" t="s">
        <v>14</v>
      </c>
      <c r="E107" s="59">
        <v>54</v>
      </c>
      <c r="F107" s="59" t="s">
        <v>15</v>
      </c>
      <c r="G107" s="60">
        <v>25900</v>
      </c>
      <c r="H107" s="59">
        <v>24.2</v>
      </c>
      <c r="I107" s="59">
        <v>26</v>
      </c>
      <c r="J107" s="59">
        <v>1.07</v>
      </c>
      <c r="K107" s="59">
        <v>24.3</v>
      </c>
      <c r="L107" s="59">
        <v>960</v>
      </c>
      <c r="M107" s="59">
        <v>3</v>
      </c>
      <c r="N107" s="44" t="str">
        <f t="shared" si="3"/>
        <v>Tier 1</v>
      </c>
    </row>
    <row r="108" spans="1:14" x14ac:dyDescent="0.2">
      <c r="A108" s="2" t="s">
        <v>270</v>
      </c>
      <c r="B108" s="58" t="s">
        <v>264</v>
      </c>
      <c r="C108" s="58" t="s">
        <v>271</v>
      </c>
      <c r="D108" s="59" t="s">
        <v>14</v>
      </c>
      <c r="E108" s="59">
        <v>54</v>
      </c>
      <c r="F108" s="59" t="s">
        <v>15</v>
      </c>
      <c r="G108" s="60">
        <v>26000</v>
      </c>
      <c r="H108" s="59">
        <v>26.8</v>
      </c>
      <c r="I108" s="59">
        <v>25.6</v>
      </c>
      <c r="J108" s="59">
        <v>0.97</v>
      </c>
      <c r="K108" s="59">
        <v>26.4</v>
      </c>
      <c r="L108" s="59">
        <v>970</v>
      </c>
      <c r="M108" s="59">
        <v>3</v>
      </c>
      <c r="N108" s="44" t="str">
        <f t="shared" si="3"/>
        <v>Tier 2</v>
      </c>
    </row>
    <row r="109" spans="1:14" x14ac:dyDescent="0.2">
      <c r="A109" s="2" t="s">
        <v>146</v>
      </c>
      <c r="B109" s="58" t="s">
        <v>77</v>
      </c>
      <c r="C109" s="58" t="s">
        <v>147</v>
      </c>
      <c r="D109" s="59" t="s">
        <v>14</v>
      </c>
      <c r="E109" s="59">
        <v>36</v>
      </c>
      <c r="F109" s="59" t="s">
        <v>15</v>
      </c>
      <c r="G109" s="60">
        <v>12240</v>
      </c>
      <c r="H109" s="59">
        <v>17.5</v>
      </c>
      <c r="I109" s="59">
        <v>13.1</v>
      </c>
      <c r="J109" s="59">
        <v>0.7</v>
      </c>
      <c r="K109" s="59">
        <v>18.7</v>
      </c>
      <c r="L109" s="59">
        <v>1060</v>
      </c>
      <c r="M109" s="59">
        <v>1</v>
      </c>
      <c r="N109" s="44" t="str">
        <f t="shared" si="3"/>
        <v>Tier 1</v>
      </c>
    </row>
    <row r="110" spans="1:14" x14ac:dyDescent="0.2">
      <c r="A110" s="2" t="s">
        <v>148</v>
      </c>
      <c r="B110" s="58" t="s">
        <v>77</v>
      </c>
      <c r="C110" s="58" t="s">
        <v>149</v>
      </c>
      <c r="D110" s="59" t="s">
        <v>14</v>
      </c>
      <c r="E110" s="59">
        <v>36</v>
      </c>
      <c r="F110" s="59" t="s">
        <v>15</v>
      </c>
      <c r="G110" s="60">
        <v>10080</v>
      </c>
      <c r="H110" s="59">
        <v>21</v>
      </c>
      <c r="I110" s="59">
        <v>9.19</v>
      </c>
      <c r="J110" s="59">
        <v>0.48</v>
      </c>
      <c r="K110" s="59">
        <v>19.100000000000001</v>
      </c>
      <c r="L110" s="59">
        <v>920</v>
      </c>
      <c r="M110" s="59">
        <v>1</v>
      </c>
      <c r="N110" s="44" t="str">
        <f t="shared" si="3"/>
        <v>Tier 1</v>
      </c>
    </row>
    <row r="111" spans="1:14" x14ac:dyDescent="0.2">
      <c r="A111" s="2" t="s">
        <v>150</v>
      </c>
      <c r="B111" s="58" t="s">
        <v>77</v>
      </c>
      <c r="C111" s="58" t="s">
        <v>151</v>
      </c>
      <c r="D111" s="59" t="s">
        <v>14</v>
      </c>
      <c r="E111" s="59">
        <v>36</v>
      </c>
      <c r="F111" s="59" t="s">
        <v>15</v>
      </c>
      <c r="G111" s="60">
        <v>11030</v>
      </c>
      <c r="H111" s="59">
        <v>22</v>
      </c>
      <c r="I111" s="59">
        <v>10.6</v>
      </c>
      <c r="J111" s="59">
        <v>0.502</v>
      </c>
      <c r="K111" s="59">
        <v>21.2</v>
      </c>
      <c r="L111" s="59">
        <v>900</v>
      </c>
      <c r="M111" s="59">
        <v>1</v>
      </c>
      <c r="N111" s="44" t="str">
        <f t="shared" si="3"/>
        <v>Tier 2</v>
      </c>
    </row>
    <row r="112" spans="1:14" x14ac:dyDescent="0.2">
      <c r="A112" s="2" t="s">
        <v>76</v>
      </c>
      <c r="B112" s="58" t="s">
        <v>77</v>
      </c>
      <c r="C112" s="61" t="s">
        <v>78</v>
      </c>
      <c r="D112" s="62" t="s">
        <v>14</v>
      </c>
      <c r="E112" s="59">
        <v>48</v>
      </c>
      <c r="F112" s="62" t="s">
        <v>15</v>
      </c>
      <c r="G112" s="63">
        <v>22700</v>
      </c>
      <c r="H112" s="62">
        <v>20.399999999999999</v>
      </c>
      <c r="I112" s="62">
        <v>25.8</v>
      </c>
      <c r="J112" s="62">
        <v>1.115</v>
      </c>
      <c r="K112" s="62">
        <v>23.2</v>
      </c>
      <c r="L112" s="62">
        <v>1180</v>
      </c>
      <c r="M112" s="59">
        <v>1</v>
      </c>
      <c r="N112" s="44" t="str">
        <f t="shared" si="3"/>
        <v>Tier 1</v>
      </c>
    </row>
    <row r="113" spans="1:14" x14ac:dyDescent="0.2">
      <c r="A113" s="2" t="s">
        <v>79</v>
      </c>
      <c r="B113" s="58" t="s">
        <v>77</v>
      </c>
      <c r="C113" s="61" t="s">
        <v>80</v>
      </c>
      <c r="D113" s="62" t="s">
        <v>14</v>
      </c>
      <c r="E113" s="59">
        <v>52</v>
      </c>
      <c r="F113" s="62" t="s">
        <v>15</v>
      </c>
      <c r="G113" s="63">
        <v>23700</v>
      </c>
      <c r="H113" s="62">
        <v>26.6</v>
      </c>
      <c r="I113" s="62">
        <v>23.9</v>
      </c>
      <c r="J113" s="62">
        <v>0.89100000000000001</v>
      </c>
      <c r="K113" s="62">
        <v>26.8</v>
      </c>
      <c r="L113" s="62">
        <v>1010</v>
      </c>
      <c r="M113" s="59">
        <v>1</v>
      </c>
      <c r="N113" s="44" t="str">
        <f t="shared" si="3"/>
        <v>Tier 2</v>
      </c>
    </row>
    <row r="114" spans="1:14" x14ac:dyDescent="0.2">
      <c r="A114" s="2" t="s">
        <v>81</v>
      </c>
      <c r="B114" s="58" t="s">
        <v>77</v>
      </c>
      <c r="C114" s="61" t="s">
        <v>82</v>
      </c>
      <c r="D114" s="62" t="s">
        <v>14</v>
      </c>
      <c r="E114" s="59">
        <v>52</v>
      </c>
      <c r="F114" s="62" t="s">
        <v>15</v>
      </c>
      <c r="G114" s="63">
        <v>26000</v>
      </c>
      <c r="H114" s="62">
        <v>21.5</v>
      </c>
      <c r="I114" s="62">
        <v>28</v>
      </c>
      <c r="J114" s="62">
        <v>1.2090000000000001</v>
      </c>
      <c r="K114" s="62">
        <v>23.1</v>
      </c>
      <c r="L114" s="62">
        <v>1110</v>
      </c>
      <c r="M114" s="59">
        <v>1</v>
      </c>
      <c r="N114" s="44" t="str">
        <f t="shared" si="3"/>
        <v>Tier 1</v>
      </c>
    </row>
    <row r="115" spans="1:14" x14ac:dyDescent="0.2">
      <c r="A115" s="2" t="s">
        <v>83</v>
      </c>
      <c r="B115" s="58" t="s">
        <v>77</v>
      </c>
      <c r="C115" s="61" t="s">
        <v>84</v>
      </c>
      <c r="D115" s="62" t="s">
        <v>14</v>
      </c>
      <c r="E115" s="59">
        <v>52</v>
      </c>
      <c r="F115" s="62" t="s">
        <v>15</v>
      </c>
      <c r="G115" s="63">
        <v>23200</v>
      </c>
      <c r="H115" s="62">
        <v>24</v>
      </c>
      <c r="I115" s="62">
        <v>22.3</v>
      </c>
      <c r="J115" s="62">
        <v>0.96699999999999997</v>
      </c>
      <c r="K115" s="62">
        <v>23.1</v>
      </c>
      <c r="L115" s="62">
        <v>1030</v>
      </c>
      <c r="M115" s="59">
        <v>1</v>
      </c>
      <c r="N115" s="44" t="str">
        <f t="shared" si="3"/>
        <v>Tier 1</v>
      </c>
    </row>
    <row r="116" spans="1:14" x14ac:dyDescent="0.2">
      <c r="A116" s="2" t="s">
        <v>85</v>
      </c>
      <c r="B116" s="58" t="s">
        <v>77</v>
      </c>
      <c r="C116" s="61" t="s">
        <v>86</v>
      </c>
      <c r="D116" s="62" t="s">
        <v>14</v>
      </c>
      <c r="E116" s="59">
        <v>52</v>
      </c>
      <c r="F116" s="62" t="s">
        <v>15</v>
      </c>
      <c r="G116" s="63">
        <v>22700</v>
      </c>
      <c r="H116" s="62">
        <v>26.8</v>
      </c>
      <c r="I116" s="62">
        <v>21.8</v>
      </c>
      <c r="J116" s="62">
        <v>0.84699999999999998</v>
      </c>
      <c r="K116" s="62">
        <v>25.7</v>
      </c>
      <c r="L116" s="62">
        <v>940</v>
      </c>
      <c r="M116" s="59">
        <v>1</v>
      </c>
      <c r="N116" s="44" t="str">
        <f t="shared" si="3"/>
        <v>Tier 2</v>
      </c>
    </row>
    <row r="117" spans="1:14" x14ac:dyDescent="0.2">
      <c r="A117" s="2" t="s">
        <v>87</v>
      </c>
      <c r="B117" s="58" t="s">
        <v>77</v>
      </c>
      <c r="C117" s="61" t="s">
        <v>88</v>
      </c>
      <c r="D117" s="62" t="s">
        <v>14</v>
      </c>
      <c r="E117" s="59">
        <v>52</v>
      </c>
      <c r="F117" s="62" t="s">
        <v>15</v>
      </c>
      <c r="G117" s="63">
        <v>23700</v>
      </c>
      <c r="H117" s="62">
        <v>24.4</v>
      </c>
      <c r="I117" s="62">
        <v>24.3</v>
      </c>
      <c r="J117" s="62">
        <v>0.97</v>
      </c>
      <c r="K117" s="62">
        <v>25</v>
      </c>
      <c r="L117" s="62">
        <v>1140</v>
      </c>
      <c r="M117" s="59">
        <v>1</v>
      </c>
      <c r="N117" s="44" t="str">
        <f t="shared" si="3"/>
        <v>Tier 1</v>
      </c>
    </row>
    <row r="118" spans="1:14" x14ac:dyDescent="0.2">
      <c r="A118" s="2" t="s">
        <v>89</v>
      </c>
      <c r="B118" s="58" t="s">
        <v>77</v>
      </c>
      <c r="C118" s="61" t="s">
        <v>90</v>
      </c>
      <c r="D118" s="62" t="s">
        <v>14</v>
      </c>
      <c r="E118" s="59">
        <v>52</v>
      </c>
      <c r="F118" s="62" t="s">
        <v>15</v>
      </c>
      <c r="G118" s="63">
        <v>23700</v>
      </c>
      <c r="H118" s="62">
        <v>25.2</v>
      </c>
      <c r="I118" s="62">
        <v>24.3</v>
      </c>
      <c r="J118" s="62">
        <v>0.94099999999999995</v>
      </c>
      <c r="K118" s="62">
        <v>25.9</v>
      </c>
      <c r="L118" s="62">
        <v>1130</v>
      </c>
      <c r="M118" s="59">
        <v>1</v>
      </c>
      <c r="N118" s="44" t="str">
        <f t="shared" si="3"/>
        <v>Tier 2</v>
      </c>
    </row>
    <row r="119" spans="1:14" x14ac:dyDescent="0.2">
      <c r="A119" s="2" t="s">
        <v>91</v>
      </c>
      <c r="B119" s="58" t="s">
        <v>77</v>
      </c>
      <c r="C119" s="61" t="s">
        <v>92</v>
      </c>
      <c r="D119" s="62" t="s">
        <v>14</v>
      </c>
      <c r="E119" s="59">
        <v>54</v>
      </c>
      <c r="F119" s="62" t="s">
        <v>15</v>
      </c>
      <c r="G119" s="63">
        <v>24300</v>
      </c>
      <c r="H119" s="62">
        <v>29.1</v>
      </c>
      <c r="I119" s="62">
        <v>22.8</v>
      </c>
      <c r="J119" s="62">
        <v>0.83599999999999997</v>
      </c>
      <c r="K119" s="62">
        <v>27.3</v>
      </c>
      <c r="L119" s="62">
        <v>920</v>
      </c>
      <c r="M119" s="59">
        <v>1</v>
      </c>
      <c r="N119" s="44" t="str">
        <f t="shared" si="3"/>
        <v>Tier 2</v>
      </c>
    </row>
    <row r="120" spans="1:14" x14ac:dyDescent="0.2">
      <c r="A120" s="2" t="s">
        <v>93</v>
      </c>
      <c r="B120" s="58" t="s">
        <v>77</v>
      </c>
      <c r="C120" s="61" t="s">
        <v>94</v>
      </c>
      <c r="D120" s="62" t="s">
        <v>14</v>
      </c>
      <c r="E120" s="59">
        <v>54</v>
      </c>
      <c r="F120" s="62" t="s">
        <v>15</v>
      </c>
      <c r="G120" s="63">
        <v>29800</v>
      </c>
      <c r="H120" s="62">
        <v>19.600000000000001</v>
      </c>
      <c r="I120" s="62">
        <v>35.6</v>
      </c>
      <c r="J120" s="62">
        <v>1.518</v>
      </c>
      <c r="K120" s="62">
        <v>23.5</v>
      </c>
      <c r="L120" s="62">
        <v>1230</v>
      </c>
      <c r="M120" s="59">
        <v>1</v>
      </c>
      <c r="N120" s="44" t="str">
        <f t="shared" si="3"/>
        <v>Tier 1</v>
      </c>
    </row>
    <row r="121" spans="1:14" x14ac:dyDescent="0.2">
      <c r="A121" s="2" t="s">
        <v>95</v>
      </c>
      <c r="B121" s="58" t="s">
        <v>77</v>
      </c>
      <c r="C121" s="61" t="s">
        <v>96</v>
      </c>
      <c r="D121" s="62" t="s">
        <v>14</v>
      </c>
      <c r="E121" s="59">
        <v>54</v>
      </c>
      <c r="F121" s="62" t="s">
        <v>15</v>
      </c>
      <c r="G121" s="63">
        <v>24900</v>
      </c>
      <c r="H121" s="62">
        <v>30.9</v>
      </c>
      <c r="I121" s="62">
        <v>23.8</v>
      </c>
      <c r="J121" s="62">
        <v>0.80500000000000005</v>
      </c>
      <c r="K121" s="62">
        <v>29.6</v>
      </c>
      <c r="L121" s="62">
        <v>800</v>
      </c>
      <c r="M121" s="59">
        <v>1</v>
      </c>
      <c r="N121" s="44" t="str">
        <f t="shared" si="3"/>
        <v>Tier 2</v>
      </c>
    </row>
    <row r="122" spans="1:14" x14ac:dyDescent="0.2">
      <c r="A122" s="2" t="s">
        <v>97</v>
      </c>
      <c r="B122" s="58" t="s">
        <v>77</v>
      </c>
      <c r="C122" s="61" t="s">
        <v>98</v>
      </c>
      <c r="D122" s="62" t="s">
        <v>14</v>
      </c>
      <c r="E122" s="59">
        <v>54</v>
      </c>
      <c r="F122" s="62" t="s">
        <v>15</v>
      </c>
      <c r="G122" s="63">
        <v>30000</v>
      </c>
      <c r="H122" s="62">
        <v>19.899999999999999</v>
      </c>
      <c r="I122" s="62">
        <v>36</v>
      </c>
      <c r="J122" s="62">
        <v>1.5129999999999999</v>
      </c>
      <c r="K122" s="62">
        <v>23.8</v>
      </c>
      <c r="L122" s="62">
        <v>1140</v>
      </c>
      <c r="M122" s="59">
        <v>1</v>
      </c>
      <c r="N122" s="44" t="str">
        <f t="shared" si="3"/>
        <v>Tier 1</v>
      </c>
    </row>
    <row r="123" spans="1:14" x14ac:dyDescent="0.2">
      <c r="A123" s="2" t="s">
        <v>99</v>
      </c>
      <c r="B123" s="58" t="s">
        <v>77</v>
      </c>
      <c r="C123" s="61" t="s">
        <v>100</v>
      </c>
      <c r="D123" s="62" t="s">
        <v>14</v>
      </c>
      <c r="E123" s="59">
        <v>54</v>
      </c>
      <c r="F123" s="62" t="s">
        <v>15</v>
      </c>
      <c r="G123" s="63">
        <v>29800</v>
      </c>
      <c r="H123" s="62">
        <v>21.5</v>
      </c>
      <c r="I123" s="62">
        <v>33.9</v>
      </c>
      <c r="J123" s="62">
        <v>1.3859999999999999</v>
      </c>
      <c r="K123" s="62">
        <v>24.5</v>
      </c>
      <c r="L123" s="62">
        <v>930</v>
      </c>
      <c r="M123" s="59">
        <v>1</v>
      </c>
      <c r="N123" s="44" t="str">
        <f t="shared" si="3"/>
        <v>Tier 1</v>
      </c>
    </row>
    <row r="124" spans="1:14" x14ac:dyDescent="0.2">
      <c r="A124" s="2" t="s">
        <v>192</v>
      </c>
      <c r="B124" s="58" t="s">
        <v>193</v>
      </c>
      <c r="C124" s="58" t="s">
        <v>194</v>
      </c>
      <c r="D124" s="59" t="s">
        <v>14</v>
      </c>
      <c r="E124" s="59">
        <v>36</v>
      </c>
      <c r="F124" s="59" t="s">
        <v>15</v>
      </c>
      <c r="G124" s="60">
        <v>9810</v>
      </c>
      <c r="H124" s="59">
        <v>22.8</v>
      </c>
      <c r="I124" s="59">
        <v>8.7100000000000009</v>
      </c>
      <c r="J124" s="59">
        <v>0.43</v>
      </c>
      <c r="K124" s="59">
        <v>20.3</v>
      </c>
      <c r="L124" s="59">
        <v>910</v>
      </c>
      <c r="M124" s="59">
        <v>3</v>
      </c>
      <c r="N124" s="44" t="str">
        <f t="shared" si="3"/>
        <v>Tier 1</v>
      </c>
    </row>
    <row r="125" spans="1:14" x14ac:dyDescent="0.2">
      <c r="A125" s="2" t="s">
        <v>195</v>
      </c>
      <c r="B125" s="58" t="s">
        <v>193</v>
      </c>
      <c r="C125" s="58" t="s">
        <v>196</v>
      </c>
      <c r="D125" s="59" t="s">
        <v>14</v>
      </c>
      <c r="E125" s="59">
        <v>36</v>
      </c>
      <c r="F125" s="59" t="s">
        <v>15</v>
      </c>
      <c r="G125" s="60">
        <v>9160</v>
      </c>
      <c r="H125" s="59">
        <v>25.5</v>
      </c>
      <c r="I125" s="59">
        <v>7.66</v>
      </c>
      <c r="J125" s="59">
        <v>0.35899999999999999</v>
      </c>
      <c r="K125" s="59">
        <v>21.3</v>
      </c>
      <c r="L125" s="59">
        <v>940</v>
      </c>
      <c r="M125" s="59">
        <v>3</v>
      </c>
      <c r="N125" s="44" t="str">
        <f t="shared" si="3"/>
        <v>Tier 2</v>
      </c>
    </row>
    <row r="126" spans="1:14" x14ac:dyDescent="0.2">
      <c r="A126" s="2" t="s">
        <v>197</v>
      </c>
      <c r="B126" s="58" t="s">
        <v>193</v>
      </c>
      <c r="C126" s="58" t="s">
        <v>198</v>
      </c>
      <c r="D126" s="59" t="s">
        <v>14</v>
      </c>
      <c r="E126" s="59">
        <v>36</v>
      </c>
      <c r="F126" s="59" t="s">
        <v>15</v>
      </c>
      <c r="G126" s="60">
        <v>10460</v>
      </c>
      <c r="H126" s="59">
        <v>20.7</v>
      </c>
      <c r="I126" s="59">
        <v>9.99</v>
      </c>
      <c r="J126" s="59">
        <v>0.505</v>
      </c>
      <c r="K126" s="59">
        <v>19.8</v>
      </c>
      <c r="L126" s="59">
        <v>950</v>
      </c>
      <c r="M126" s="59">
        <v>3</v>
      </c>
      <c r="N126" s="44" t="str">
        <f t="shared" si="3"/>
        <v>Tier 1</v>
      </c>
    </row>
    <row r="127" spans="1:14" x14ac:dyDescent="0.2">
      <c r="A127" s="2" t="s">
        <v>272</v>
      </c>
      <c r="B127" s="58" t="s">
        <v>193</v>
      </c>
      <c r="C127" s="58" t="s">
        <v>273</v>
      </c>
      <c r="D127" s="59" t="s">
        <v>14</v>
      </c>
      <c r="E127" s="59">
        <v>48</v>
      </c>
      <c r="F127" s="59" t="s">
        <v>15</v>
      </c>
      <c r="G127" s="60">
        <v>18900</v>
      </c>
      <c r="H127" s="59">
        <v>26.7</v>
      </c>
      <c r="I127" s="59">
        <v>18.3</v>
      </c>
      <c r="J127" s="59">
        <v>0.70699999999999996</v>
      </c>
      <c r="K127" s="59">
        <v>25.9</v>
      </c>
      <c r="L127" s="59">
        <v>1070</v>
      </c>
      <c r="M127" s="59">
        <v>3</v>
      </c>
      <c r="N127" s="44" t="str">
        <f t="shared" si="3"/>
        <v>Tier 2</v>
      </c>
    </row>
    <row r="128" spans="1:14" x14ac:dyDescent="0.2">
      <c r="A128" s="2" t="s">
        <v>274</v>
      </c>
      <c r="B128" s="58" t="s">
        <v>193</v>
      </c>
      <c r="C128" s="58" t="s">
        <v>275</v>
      </c>
      <c r="D128" s="59" t="s">
        <v>14</v>
      </c>
      <c r="E128" s="59">
        <v>48</v>
      </c>
      <c r="F128" s="59" t="s">
        <v>15</v>
      </c>
      <c r="G128" s="60">
        <v>20000</v>
      </c>
      <c r="H128" s="59">
        <v>25.4</v>
      </c>
      <c r="I128" s="59">
        <v>20.5</v>
      </c>
      <c r="J128" s="59">
        <v>0.78700000000000003</v>
      </c>
      <c r="K128" s="59">
        <v>26</v>
      </c>
      <c r="L128" s="59">
        <v>1010</v>
      </c>
      <c r="M128" s="59">
        <v>3</v>
      </c>
      <c r="N128" s="44" t="str">
        <f t="shared" si="3"/>
        <v>Tier 2</v>
      </c>
    </row>
    <row r="129" spans="1:14" x14ac:dyDescent="0.2">
      <c r="A129" s="2" t="s">
        <v>276</v>
      </c>
      <c r="B129" s="58" t="s">
        <v>193</v>
      </c>
      <c r="C129" s="58" t="s">
        <v>277</v>
      </c>
      <c r="D129" s="59" t="s">
        <v>14</v>
      </c>
      <c r="E129" s="59">
        <v>52</v>
      </c>
      <c r="F129" s="59" t="s">
        <v>15</v>
      </c>
      <c r="G129" s="60">
        <v>26800</v>
      </c>
      <c r="H129" s="59">
        <v>21.5</v>
      </c>
      <c r="I129" s="59">
        <v>30.6</v>
      </c>
      <c r="J129" s="59">
        <v>1.2450000000000001</v>
      </c>
      <c r="K129" s="59">
        <v>24.6</v>
      </c>
      <c r="L129" s="59">
        <v>1140</v>
      </c>
      <c r="M129" s="59">
        <v>3</v>
      </c>
      <c r="N129" s="44" t="str">
        <f t="shared" si="3"/>
        <v>Tier 1</v>
      </c>
    </row>
    <row r="130" spans="1:14" x14ac:dyDescent="0.2">
      <c r="A130" s="2" t="s">
        <v>278</v>
      </c>
      <c r="B130" s="58" t="s">
        <v>193</v>
      </c>
      <c r="C130" s="58" t="s">
        <v>279</v>
      </c>
      <c r="D130" s="59" t="s">
        <v>14</v>
      </c>
      <c r="E130" s="59">
        <v>52</v>
      </c>
      <c r="F130" s="59" t="s">
        <v>15</v>
      </c>
      <c r="G130" s="60">
        <v>23900</v>
      </c>
      <c r="H130" s="59">
        <v>23.4</v>
      </c>
      <c r="I130" s="59">
        <v>24.3</v>
      </c>
      <c r="J130" s="59">
        <v>1.0189999999999999</v>
      </c>
      <c r="K130" s="59">
        <v>23.9</v>
      </c>
      <c r="L130" s="59">
        <v>960</v>
      </c>
      <c r="M130" s="59">
        <v>3</v>
      </c>
      <c r="N130" s="44" t="str">
        <f t="shared" si="3"/>
        <v>Tier 1</v>
      </c>
    </row>
    <row r="131" spans="1:14" x14ac:dyDescent="0.2">
      <c r="A131" s="2" t="s">
        <v>280</v>
      </c>
      <c r="B131" s="58" t="s">
        <v>193</v>
      </c>
      <c r="C131" s="58" t="s">
        <v>281</v>
      </c>
      <c r="D131" s="59" t="s">
        <v>14</v>
      </c>
      <c r="E131" s="59">
        <v>52</v>
      </c>
      <c r="F131" s="59" t="s">
        <v>15</v>
      </c>
      <c r="G131" s="60">
        <v>24700</v>
      </c>
      <c r="H131" s="59">
        <v>23.8</v>
      </c>
      <c r="I131" s="59">
        <v>26.2</v>
      </c>
      <c r="J131" s="59">
        <v>1.0389999999999999</v>
      </c>
      <c r="K131" s="59">
        <v>25.2</v>
      </c>
      <c r="L131" s="59">
        <v>1150</v>
      </c>
      <c r="M131" s="59">
        <v>3</v>
      </c>
      <c r="N131" s="44" t="str">
        <f t="shared" si="3"/>
        <v>Tier 2</v>
      </c>
    </row>
    <row r="132" spans="1:14" x14ac:dyDescent="0.2">
      <c r="A132" s="2" t="s">
        <v>282</v>
      </c>
      <c r="B132" s="58" t="s">
        <v>193</v>
      </c>
      <c r="C132" s="58" t="s">
        <v>283</v>
      </c>
      <c r="D132" s="59" t="s">
        <v>14</v>
      </c>
      <c r="E132" s="59">
        <v>52</v>
      </c>
      <c r="F132" s="59" t="s">
        <v>15</v>
      </c>
      <c r="G132" s="60">
        <v>24900</v>
      </c>
      <c r="H132" s="59">
        <v>23.5</v>
      </c>
      <c r="I132" s="59">
        <v>25.7</v>
      </c>
      <c r="J132" s="59">
        <v>1.06</v>
      </c>
      <c r="K132" s="59">
        <v>24.2</v>
      </c>
      <c r="L132" s="59">
        <v>1040</v>
      </c>
      <c r="M132" s="59">
        <v>3</v>
      </c>
      <c r="N132" s="44" t="str">
        <f t="shared" si="3"/>
        <v>Tier 1</v>
      </c>
    </row>
    <row r="133" spans="1:14" x14ac:dyDescent="0.2">
      <c r="A133" s="2" t="s">
        <v>284</v>
      </c>
      <c r="B133" s="58" t="s">
        <v>193</v>
      </c>
      <c r="C133" s="58" t="s">
        <v>285</v>
      </c>
      <c r="D133" s="59" t="s">
        <v>14</v>
      </c>
      <c r="E133" s="59">
        <v>52</v>
      </c>
      <c r="F133" s="59" t="s">
        <v>15</v>
      </c>
      <c r="G133" s="60">
        <v>22400</v>
      </c>
      <c r="H133" s="59">
        <v>24.9</v>
      </c>
      <c r="I133" s="59">
        <v>21.2</v>
      </c>
      <c r="J133" s="59">
        <v>0.9</v>
      </c>
      <c r="K133" s="59">
        <v>23.5</v>
      </c>
      <c r="L133" s="59">
        <v>900</v>
      </c>
      <c r="M133" s="59">
        <v>3</v>
      </c>
      <c r="N133" s="44" t="str">
        <f t="shared" si="3"/>
        <v>Tier 1</v>
      </c>
    </row>
    <row r="134" spans="1:14" x14ac:dyDescent="0.2">
      <c r="A134" s="2" t="s">
        <v>286</v>
      </c>
      <c r="B134" s="58" t="s">
        <v>193</v>
      </c>
      <c r="C134" s="58" t="s">
        <v>287</v>
      </c>
      <c r="D134" s="59" t="s">
        <v>14</v>
      </c>
      <c r="E134" s="59">
        <v>52</v>
      </c>
      <c r="F134" s="59" t="s">
        <v>15</v>
      </c>
      <c r="G134" s="60">
        <v>24200</v>
      </c>
      <c r="H134" s="59">
        <v>23.4</v>
      </c>
      <c r="I134" s="59">
        <v>24.7</v>
      </c>
      <c r="J134" s="59">
        <v>1.0349999999999999</v>
      </c>
      <c r="K134" s="59">
        <v>23.9</v>
      </c>
      <c r="L134" s="59">
        <v>1090</v>
      </c>
      <c r="M134" s="59">
        <v>3</v>
      </c>
      <c r="N134" s="44" t="str">
        <f t="shared" si="3"/>
        <v>Tier 1</v>
      </c>
    </row>
    <row r="135" spans="1:14" x14ac:dyDescent="0.2">
      <c r="A135" s="2" t="s">
        <v>288</v>
      </c>
      <c r="B135" s="58" t="s">
        <v>193</v>
      </c>
      <c r="C135" s="58" t="s">
        <v>289</v>
      </c>
      <c r="D135" s="59" t="s">
        <v>14</v>
      </c>
      <c r="E135" s="59">
        <v>52</v>
      </c>
      <c r="F135" s="59" t="s">
        <v>15</v>
      </c>
      <c r="G135" s="60">
        <v>24100</v>
      </c>
      <c r="H135" s="59">
        <v>24.5</v>
      </c>
      <c r="I135" s="59">
        <v>25</v>
      </c>
      <c r="J135" s="59">
        <v>0.98499999999999999</v>
      </c>
      <c r="K135" s="59">
        <v>25.3</v>
      </c>
      <c r="L135" s="59">
        <v>1150</v>
      </c>
      <c r="M135" s="59">
        <v>3</v>
      </c>
      <c r="N135" s="44" t="str">
        <f t="shared" ref="N135:N166" si="4">IF(OR(AND(AND(E135&gt;=$AN$2,E135&lt;=$AO$2),AND(K135&gt;=$AP$2,K135&lt;$AQ$2)),AND(AND(E135&gt;=$AN$3,E135&lt;=$AO$3),AND(K135&gt;=$AP$3, K135&lt;$AQ$3)),AND(AND(E135&gt;=$AN$4),AND(K135&gt;=$AP$4,K135&lt;$AQ$4))),"Tier 1",IF(OR(AND(AND(E135&gt;=$AN$2,E135&lt;=$AO$2),AND(K135&gt;=$AQ$2)),AND(AND(E135&gt;=$AN$3,E135&lt;=$AO$3),AND(K135&gt;=$AQ$3)),AND(E135&gt;=$AN$4,K135&gt;=$AQ$4)),"Tier 2","None"))</f>
        <v>Tier 2</v>
      </c>
    </row>
    <row r="136" spans="1:14" x14ac:dyDescent="0.2">
      <c r="A136" s="2" t="s">
        <v>290</v>
      </c>
      <c r="B136" s="58" t="s">
        <v>193</v>
      </c>
      <c r="C136" s="58" t="s">
        <v>291</v>
      </c>
      <c r="D136" s="59" t="s">
        <v>14</v>
      </c>
      <c r="E136" s="59">
        <v>52</v>
      </c>
      <c r="F136" s="59" t="s">
        <v>15</v>
      </c>
      <c r="G136" s="60">
        <v>23800</v>
      </c>
      <c r="H136" s="59">
        <v>22.9</v>
      </c>
      <c r="I136" s="59">
        <v>24.7</v>
      </c>
      <c r="J136" s="59">
        <v>1.0389999999999999</v>
      </c>
      <c r="K136" s="59">
        <v>23.8</v>
      </c>
      <c r="L136" s="59">
        <v>1090</v>
      </c>
      <c r="M136" s="59">
        <v>3</v>
      </c>
      <c r="N136" s="44" t="str">
        <f t="shared" si="4"/>
        <v>Tier 1</v>
      </c>
    </row>
    <row r="137" spans="1:14" x14ac:dyDescent="0.2">
      <c r="A137" s="2" t="s">
        <v>292</v>
      </c>
      <c r="B137" s="58" t="s">
        <v>193</v>
      </c>
      <c r="C137" s="58" t="s">
        <v>293</v>
      </c>
      <c r="D137" s="59" t="s">
        <v>14</v>
      </c>
      <c r="E137" s="59">
        <v>52</v>
      </c>
      <c r="F137" s="59" t="s">
        <v>15</v>
      </c>
      <c r="G137" s="60">
        <v>23900</v>
      </c>
      <c r="H137" s="59">
        <v>23.4</v>
      </c>
      <c r="I137" s="59">
        <v>25</v>
      </c>
      <c r="J137" s="59">
        <v>1.0209999999999999</v>
      </c>
      <c r="K137" s="59">
        <v>24.5</v>
      </c>
      <c r="L137" s="59">
        <v>1050</v>
      </c>
      <c r="M137" s="59">
        <v>3</v>
      </c>
      <c r="N137" s="44" t="str">
        <f t="shared" si="4"/>
        <v>Tier 1</v>
      </c>
    </row>
    <row r="138" spans="1:14" x14ac:dyDescent="0.2">
      <c r="A138" s="2" t="s">
        <v>294</v>
      </c>
      <c r="B138" s="58" t="s">
        <v>193</v>
      </c>
      <c r="C138" s="58" t="s">
        <v>295</v>
      </c>
      <c r="D138" s="59" t="s">
        <v>14</v>
      </c>
      <c r="E138" s="59">
        <v>52</v>
      </c>
      <c r="F138" s="59" t="s">
        <v>15</v>
      </c>
      <c r="G138" s="60">
        <v>24000</v>
      </c>
      <c r="H138" s="59">
        <v>25.1</v>
      </c>
      <c r="I138" s="59">
        <v>24.5</v>
      </c>
      <c r="J138" s="59">
        <v>0.95599999999999996</v>
      </c>
      <c r="K138" s="59">
        <v>25.6</v>
      </c>
      <c r="L138" s="59">
        <v>1080</v>
      </c>
      <c r="M138" s="59">
        <v>3</v>
      </c>
      <c r="N138" s="44" t="str">
        <f t="shared" si="4"/>
        <v>Tier 2</v>
      </c>
    </row>
    <row r="139" spans="1:14" x14ac:dyDescent="0.2">
      <c r="A139" s="2" t="s">
        <v>296</v>
      </c>
      <c r="B139" s="58" t="s">
        <v>193</v>
      </c>
      <c r="C139" s="58" t="s">
        <v>297</v>
      </c>
      <c r="D139" s="59" t="s">
        <v>14</v>
      </c>
      <c r="E139" s="59">
        <v>54</v>
      </c>
      <c r="F139" s="59" t="s">
        <v>15</v>
      </c>
      <c r="G139" s="60">
        <v>30400</v>
      </c>
      <c r="H139" s="59">
        <v>20.9</v>
      </c>
      <c r="I139" s="59">
        <v>35</v>
      </c>
      <c r="J139" s="59">
        <v>1.458</v>
      </c>
      <c r="K139" s="59">
        <v>24</v>
      </c>
      <c r="L139" s="59">
        <v>1110</v>
      </c>
      <c r="M139" s="59">
        <v>3</v>
      </c>
      <c r="N139" s="44" t="str">
        <f t="shared" si="4"/>
        <v>Tier 1</v>
      </c>
    </row>
    <row r="140" spans="1:14" x14ac:dyDescent="0.2">
      <c r="A140" s="2" t="s">
        <v>298</v>
      </c>
      <c r="B140" s="58" t="s">
        <v>193</v>
      </c>
      <c r="C140" s="58" t="s">
        <v>299</v>
      </c>
      <c r="D140" s="59" t="s">
        <v>14</v>
      </c>
      <c r="E140" s="59">
        <v>54</v>
      </c>
      <c r="F140" s="59" t="s">
        <v>15</v>
      </c>
      <c r="G140" s="60">
        <v>26500</v>
      </c>
      <c r="H140" s="59">
        <v>25.3</v>
      </c>
      <c r="I140" s="59">
        <v>28</v>
      </c>
      <c r="J140" s="59">
        <v>1.046</v>
      </c>
      <c r="K140" s="59">
        <v>26.7</v>
      </c>
      <c r="L140" s="59">
        <v>1010</v>
      </c>
      <c r="M140" s="59">
        <v>3</v>
      </c>
      <c r="N140" s="44" t="str">
        <f t="shared" si="4"/>
        <v>Tier 2</v>
      </c>
    </row>
    <row r="141" spans="1:14" x14ac:dyDescent="0.2">
      <c r="A141" s="2" t="s">
        <v>300</v>
      </c>
      <c r="B141" s="58" t="s">
        <v>193</v>
      </c>
      <c r="C141" s="58" t="s">
        <v>301</v>
      </c>
      <c r="D141" s="59" t="s">
        <v>14</v>
      </c>
      <c r="E141" s="59">
        <v>54</v>
      </c>
      <c r="F141" s="59" t="s">
        <v>15</v>
      </c>
      <c r="G141" s="60">
        <v>25900</v>
      </c>
      <c r="H141" s="59">
        <v>27.4</v>
      </c>
      <c r="I141" s="59">
        <v>25.7</v>
      </c>
      <c r="J141" s="59">
        <v>0.94399999999999995</v>
      </c>
      <c r="K141" s="59">
        <v>27.2</v>
      </c>
      <c r="L141" s="59">
        <v>920</v>
      </c>
      <c r="M141" s="59">
        <v>3</v>
      </c>
      <c r="N141" s="44" t="str">
        <f t="shared" si="4"/>
        <v>Tier 2</v>
      </c>
    </row>
    <row r="142" spans="1:14" x14ac:dyDescent="0.2">
      <c r="A142" s="2" t="s">
        <v>302</v>
      </c>
      <c r="B142" s="58" t="s">
        <v>193</v>
      </c>
      <c r="C142" s="58" t="s">
        <v>303</v>
      </c>
      <c r="D142" s="59" t="s">
        <v>14</v>
      </c>
      <c r="E142" s="59">
        <v>54</v>
      </c>
      <c r="F142" s="59" t="s">
        <v>15</v>
      </c>
      <c r="G142" s="60">
        <v>32100</v>
      </c>
      <c r="H142" s="59">
        <v>18.8</v>
      </c>
      <c r="I142" s="59">
        <v>39.5</v>
      </c>
      <c r="J142" s="59">
        <v>1.7070000000000001</v>
      </c>
      <c r="K142" s="59">
        <v>23.1</v>
      </c>
      <c r="L142" s="59">
        <v>1150</v>
      </c>
      <c r="M142" s="59">
        <v>3</v>
      </c>
      <c r="N142" s="44" t="str">
        <f t="shared" si="4"/>
        <v>Tier 1</v>
      </c>
    </row>
    <row r="143" spans="1:14" x14ac:dyDescent="0.2">
      <c r="A143" s="2" t="s">
        <v>304</v>
      </c>
      <c r="B143" s="58" t="s">
        <v>193</v>
      </c>
      <c r="C143" s="58" t="s">
        <v>305</v>
      </c>
      <c r="D143" s="59" t="s">
        <v>14</v>
      </c>
      <c r="E143" s="59">
        <v>54</v>
      </c>
      <c r="F143" s="59" t="s">
        <v>15</v>
      </c>
      <c r="G143" s="60">
        <v>26200</v>
      </c>
      <c r="H143" s="59">
        <v>25.2</v>
      </c>
      <c r="I143" s="59">
        <v>27.4</v>
      </c>
      <c r="J143" s="59">
        <v>1.04</v>
      </c>
      <c r="K143" s="59">
        <v>26.3</v>
      </c>
      <c r="L143" s="59">
        <v>1010</v>
      </c>
      <c r="M143" s="59">
        <v>3</v>
      </c>
      <c r="N143" s="44" t="str">
        <f t="shared" si="4"/>
        <v>Tier 2</v>
      </c>
    </row>
    <row r="144" spans="1:14" x14ac:dyDescent="0.2">
      <c r="A144" s="2" t="s">
        <v>306</v>
      </c>
      <c r="B144" s="58" t="s">
        <v>193</v>
      </c>
      <c r="C144" s="58" t="s">
        <v>307</v>
      </c>
      <c r="D144" s="59" t="s">
        <v>14</v>
      </c>
      <c r="E144" s="59">
        <v>54</v>
      </c>
      <c r="F144" s="59" t="s">
        <v>15</v>
      </c>
      <c r="G144" s="60">
        <v>26000</v>
      </c>
      <c r="H144" s="59">
        <v>26.9</v>
      </c>
      <c r="I144" s="59">
        <v>25.9</v>
      </c>
      <c r="J144" s="59">
        <v>0.96599999999999997</v>
      </c>
      <c r="K144" s="59">
        <v>26.8</v>
      </c>
      <c r="L144" s="59">
        <v>880</v>
      </c>
      <c r="M144" s="59">
        <v>3</v>
      </c>
      <c r="N144" s="44" t="str">
        <f t="shared" si="4"/>
        <v>Tier 2</v>
      </c>
    </row>
    <row r="145" spans="1:14" x14ac:dyDescent="0.2">
      <c r="A145" s="2" t="s">
        <v>308</v>
      </c>
      <c r="B145" s="58" t="s">
        <v>193</v>
      </c>
      <c r="C145" s="58" t="s">
        <v>309</v>
      </c>
      <c r="D145" s="59" t="s">
        <v>14</v>
      </c>
      <c r="E145" s="59">
        <v>54</v>
      </c>
      <c r="F145" s="59" t="s">
        <v>15</v>
      </c>
      <c r="G145" s="60">
        <v>31700</v>
      </c>
      <c r="H145" s="59">
        <v>19.3</v>
      </c>
      <c r="I145" s="59">
        <v>38.5</v>
      </c>
      <c r="J145" s="59">
        <v>1.639</v>
      </c>
      <c r="K145" s="59">
        <v>23.5</v>
      </c>
      <c r="L145" s="59">
        <v>1010</v>
      </c>
      <c r="M145" s="59">
        <v>3</v>
      </c>
      <c r="N145" s="44" t="str">
        <f t="shared" si="4"/>
        <v>Tier 1</v>
      </c>
    </row>
    <row r="146" spans="1:14" x14ac:dyDescent="0.2">
      <c r="A146" s="2" t="s">
        <v>199</v>
      </c>
      <c r="B146" s="58" t="s">
        <v>102</v>
      </c>
      <c r="C146" s="58" t="s">
        <v>159</v>
      </c>
      <c r="D146" s="59" t="s">
        <v>139</v>
      </c>
      <c r="E146" s="59">
        <v>36</v>
      </c>
      <c r="F146" s="59" t="s">
        <v>15</v>
      </c>
      <c r="G146" s="60">
        <v>12140</v>
      </c>
      <c r="H146" s="59">
        <v>19</v>
      </c>
      <c r="I146" s="59">
        <v>13.1</v>
      </c>
      <c r="J146" s="59">
        <v>0.64</v>
      </c>
      <c r="K146" s="59">
        <v>20.5</v>
      </c>
      <c r="L146" s="59">
        <v>1120</v>
      </c>
      <c r="M146" s="59">
        <v>3</v>
      </c>
      <c r="N146" s="44" t="str">
        <f t="shared" si="4"/>
        <v>Tier 1</v>
      </c>
    </row>
    <row r="147" spans="1:14" x14ac:dyDescent="0.2">
      <c r="A147" s="2" t="s">
        <v>101</v>
      </c>
      <c r="B147" s="58" t="s">
        <v>102</v>
      </c>
      <c r="C147" s="61" t="s">
        <v>103</v>
      </c>
      <c r="D147" s="62" t="s">
        <v>14</v>
      </c>
      <c r="E147" s="59">
        <v>52</v>
      </c>
      <c r="F147" s="62" t="s">
        <v>15</v>
      </c>
      <c r="G147" s="63">
        <v>22200</v>
      </c>
      <c r="H147" s="62">
        <v>24.4</v>
      </c>
      <c r="I147" s="62">
        <v>21.3</v>
      </c>
      <c r="J147" s="62">
        <v>0.91200000000000003</v>
      </c>
      <c r="K147" s="62">
        <v>23.4</v>
      </c>
      <c r="L147" s="62">
        <v>850</v>
      </c>
      <c r="M147" s="59">
        <v>1</v>
      </c>
      <c r="N147" s="44" t="str">
        <f t="shared" si="4"/>
        <v>Tier 1</v>
      </c>
    </row>
    <row r="148" spans="1:14" x14ac:dyDescent="0.2">
      <c r="A148" s="2" t="s">
        <v>310</v>
      </c>
      <c r="B148" s="58" t="s">
        <v>102</v>
      </c>
      <c r="C148" s="58" t="s">
        <v>311</v>
      </c>
      <c r="D148" s="59" t="s">
        <v>14</v>
      </c>
      <c r="E148" s="59">
        <v>52</v>
      </c>
      <c r="F148" s="59" t="s">
        <v>15</v>
      </c>
      <c r="G148" s="60">
        <v>21000</v>
      </c>
      <c r="H148" s="59">
        <v>26.9</v>
      </c>
      <c r="I148" s="59">
        <v>18.3</v>
      </c>
      <c r="J148" s="59">
        <v>0.77900000000000003</v>
      </c>
      <c r="K148" s="59">
        <v>23.5</v>
      </c>
      <c r="L148" s="59">
        <v>640</v>
      </c>
      <c r="M148" s="59">
        <v>3</v>
      </c>
      <c r="N148" s="44" t="str">
        <f t="shared" si="4"/>
        <v>Tier 1</v>
      </c>
    </row>
    <row r="149" spans="1:14" x14ac:dyDescent="0.2">
      <c r="A149" s="2" t="s">
        <v>312</v>
      </c>
      <c r="B149" s="58" t="s">
        <v>102</v>
      </c>
      <c r="C149" s="58" t="s">
        <v>313</v>
      </c>
      <c r="D149" s="59" t="s">
        <v>14</v>
      </c>
      <c r="E149" s="59">
        <v>52</v>
      </c>
      <c r="F149" s="59" t="s">
        <v>15</v>
      </c>
      <c r="G149" s="60">
        <v>21400</v>
      </c>
      <c r="H149" s="59">
        <v>27.3</v>
      </c>
      <c r="I149" s="59">
        <v>18.89</v>
      </c>
      <c r="J149" s="59">
        <v>0.78300000000000003</v>
      </c>
      <c r="K149" s="59">
        <v>24.1</v>
      </c>
      <c r="L149" s="59">
        <v>690</v>
      </c>
      <c r="M149" s="59">
        <v>3</v>
      </c>
      <c r="N149" s="44" t="str">
        <f t="shared" si="4"/>
        <v>Tier 1</v>
      </c>
    </row>
    <row r="150" spans="1:14" x14ac:dyDescent="0.2">
      <c r="A150" s="2" t="s">
        <v>314</v>
      </c>
      <c r="B150" s="58" t="s">
        <v>102</v>
      </c>
      <c r="C150" s="58" t="s">
        <v>315</v>
      </c>
      <c r="D150" s="59" t="s">
        <v>14</v>
      </c>
      <c r="E150" s="59">
        <v>52</v>
      </c>
      <c r="F150" s="59" t="s">
        <v>15</v>
      </c>
      <c r="G150" s="60">
        <v>22600</v>
      </c>
      <c r="H150" s="59">
        <v>24.6</v>
      </c>
      <c r="I150" s="59">
        <v>21.9</v>
      </c>
      <c r="J150" s="59">
        <v>0.91800000000000004</v>
      </c>
      <c r="K150" s="59">
        <v>23.9</v>
      </c>
      <c r="L150" s="59">
        <v>870</v>
      </c>
      <c r="M150" s="59">
        <v>3</v>
      </c>
      <c r="N150" s="44" t="str">
        <f t="shared" si="4"/>
        <v>Tier 1</v>
      </c>
    </row>
    <row r="151" spans="1:14" x14ac:dyDescent="0.2">
      <c r="A151" s="2" t="s">
        <v>104</v>
      </c>
      <c r="B151" s="58" t="s">
        <v>102</v>
      </c>
      <c r="C151" s="61" t="s">
        <v>22</v>
      </c>
      <c r="D151" s="62" t="s">
        <v>14</v>
      </c>
      <c r="E151" s="62">
        <v>53</v>
      </c>
      <c r="F151" s="62" t="s">
        <v>15</v>
      </c>
      <c r="G151" s="63">
        <v>20500</v>
      </c>
      <c r="H151" s="62">
        <v>26.5</v>
      </c>
      <c r="I151" s="62">
        <v>18</v>
      </c>
      <c r="J151" s="62">
        <v>0.77100000000000002</v>
      </c>
      <c r="K151" s="62">
        <v>23.4</v>
      </c>
      <c r="L151" s="62">
        <v>760</v>
      </c>
      <c r="M151" s="59">
        <v>1</v>
      </c>
      <c r="N151" s="44" t="str">
        <f t="shared" si="4"/>
        <v>Tier 1</v>
      </c>
    </row>
    <row r="152" spans="1:14" x14ac:dyDescent="0.2">
      <c r="A152" s="2" t="s">
        <v>316</v>
      </c>
      <c r="B152" s="58" t="s">
        <v>102</v>
      </c>
      <c r="C152" s="58" t="s">
        <v>213</v>
      </c>
      <c r="D152" s="59" t="s">
        <v>14</v>
      </c>
      <c r="E152" s="62">
        <v>53</v>
      </c>
      <c r="F152" s="59" t="s">
        <v>15</v>
      </c>
      <c r="G152" s="60">
        <v>21900</v>
      </c>
      <c r="H152" s="59">
        <v>25</v>
      </c>
      <c r="I152" s="59">
        <v>20.6</v>
      </c>
      <c r="J152" s="59">
        <v>0.877</v>
      </c>
      <c r="K152" s="59">
        <v>23.5</v>
      </c>
      <c r="L152" s="59">
        <v>860</v>
      </c>
      <c r="M152" s="59">
        <v>3</v>
      </c>
      <c r="N152" s="44" t="str">
        <f t="shared" si="4"/>
        <v>Tier 1</v>
      </c>
    </row>
    <row r="153" spans="1:14" x14ac:dyDescent="0.2">
      <c r="A153" s="2" t="s">
        <v>207</v>
      </c>
      <c r="B153" s="65" t="s">
        <v>106</v>
      </c>
      <c r="C153" s="65" t="s">
        <v>208</v>
      </c>
      <c r="D153" s="59" t="s">
        <v>204</v>
      </c>
      <c r="E153" s="59">
        <v>36</v>
      </c>
      <c r="F153" s="59" t="s">
        <v>15</v>
      </c>
      <c r="G153" s="60">
        <v>9900</v>
      </c>
      <c r="H153" s="59">
        <v>30.3</v>
      </c>
      <c r="I153" s="59">
        <v>8.74</v>
      </c>
      <c r="J153" s="59">
        <v>0.32700000000000001</v>
      </c>
      <c r="K153" s="59">
        <v>26.7</v>
      </c>
      <c r="L153" s="59">
        <v>930</v>
      </c>
      <c r="M153" s="59">
        <v>3</v>
      </c>
      <c r="N153" s="44" t="str">
        <f t="shared" si="4"/>
        <v>Tier 2</v>
      </c>
    </row>
    <row r="154" spans="1:14" x14ac:dyDescent="0.2">
      <c r="A154" s="2" t="s">
        <v>105</v>
      </c>
      <c r="B154" s="66" t="s">
        <v>106</v>
      </c>
      <c r="C154" s="66" t="s">
        <v>107</v>
      </c>
      <c r="D154" s="59" t="s">
        <v>14</v>
      </c>
      <c r="E154" s="59">
        <v>50</v>
      </c>
      <c r="F154" s="59" t="s">
        <v>15</v>
      </c>
      <c r="G154" s="60">
        <v>22900</v>
      </c>
      <c r="H154" s="59">
        <v>22.2</v>
      </c>
      <c r="I154" s="59">
        <v>24.5</v>
      </c>
      <c r="J154" s="59">
        <v>1.034</v>
      </c>
      <c r="K154" s="59">
        <v>23.7</v>
      </c>
      <c r="L154" s="59">
        <v>1090</v>
      </c>
      <c r="M154" s="59">
        <v>1</v>
      </c>
      <c r="N154" s="44" t="str">
        <f t="shared" si="4"/>
        <v>Tier 1</v>
      </c>
    </row>
    <row r="155" spans="1:14" x14ac:dyDescent="0.2">
      <c r="A155" s="2" t="s">
        <v>317</v>
      </c>
      <c r="B155" s="65" t="s">
        <v>106</v>
      </c>
      <c r="C155" s="65" t="s">
        <v>318</v>
      </c>
      <c r="D155" s="59" t="s">
        <v>14</v>
      </c>
      <c r="E155" s="59">
        <v>50</v>
      </c>
      <c r="F155" s="59" t="s">
        <v>15</v>
      </c>
      <c r="G155" s="60">
        <v>22700</v>
      </c>
      <c r="H155" s="59">
        <v>22.6</v>
      </c>
      <c r="I155" s="59">
        <v>24.2</v>
      </c>
      <c r="J155" s="59">
        <v>1.006</v>
      </c>
      <c r="K155" s="59">
        <v>24.1</v>
      </c>
      <c r="L155" s="59">
        <v>1150</v>
      </c>
      <c r="M155" s="59">
        <v>3</v>
      </c>
      <c r="N155" s="44" t="str">
        <f t="shared" si="4"/>
        <v>Tier 1</v>
      </c>
    </row>
    <row r="156" spans="1:14" x14ac:dyDescent="0.2">
      <c r="A156" s="2" t="s">
        <v>108</v>
      </c>
      <c r="B156" s="66" t="s">
        <v>106</v>
      </c>
      <c r="C156" s="58" t="s">
        <v>109</v>
      </c>
      <c r="D156" s="59" t="s">
        <v>14</v>
      </c>
      <c r="E156" s="59">
        <v>55</v>
      </c>
      <c r="F156" s="59" t="s">
        <v>15</v>
      </c>
      <c r="G156" s="60">
        <v>27400</v>
      </c>
      <c r="H156" s="59">
        <v>22.5</v>
      </c>
      <c r="I156" s="59">
        <v>29.1</v>
      </c>
      <c r="J156" s="59">
        <v>1.2150000000000001</v>
      </c>
      <c r="K156" s="59">
        <v>23.9</v>
      </c>
      <c r="L156" s="59">
        <v>1020</v>
      </c>
      <c r="M156" s="59">
        <v>1</v>
      </c>
      <c r="N156" s="44" t="str">
        <f t="shared" si="4"/>
        <v>Tier 1</v>
      </c>
    </row>
    <row r="157" spans="1:14" x14ac:dyDescent="0.2">
      <c r="A157" s="2" t="s">
        <v>227</v>
      </c>
      <c r="B157" s="65" t="s">
        <v>106</v>
      </c>
      <c r="C157" s="65" t="s">
        <v>319</v>
      </c>
      <c r="D157" s="59" t="s">
        <v>14</v>
      </c>
      <c r="E157" s="59">
        <v>55</v>
      </c>
      <c r="F157" s="59" t="s">
        <v>15</v>
      </c>
      <c r="G157" s="60">
        <v>22900</v>
      </c>
      <c r="H157" s="59">
        <v>26.3</v>
      </c>
      <c r="I157" s="59">
        <v>20.3</v>
      </c>
      <c r="J157" s="59">
        <v>0.871</v>
      </c>
      <c r="K157" s="59">
        <v>23.3</v>
      </c>
      <c r="L157" s="59">
        <v>890</v>
      </c>
      <c r="M157" s="59">
        <v>3</v>
      </c>
      <c r="N157" s="44" t="str">
        <f t="shared" si="4"/>
        <v>Tier 1</v>
      </c>
    </row>
    <row r="158" spans="1:14" x14ac:dyDescent="0.2">
      <c r="A158" s="2" t="s">
        <v>320</v>
      </c>
      <c r="B158" s="65" t="s">
        <v>106</v>
      </c>
      <c r="C158" s="65" t="s">
        <v>321</v>
      </c>
      <c r="D158" s="59" t="s">
        <v>14</v>
      </c>
      <c r="E158" s="59">
        <v>55</v>
      </c>
      <c r="F158" s="59" t="s">
        <v>15</v>
      </c>
      <c r="G158" s="60">
        <v>24000</v>
      </c>
      <c r="H158" s="59">
        <v>27.8</v>
      </c>
      <c r="I158" s="59">
        <v>21.6</v>
      </c>
      <c r="J158" s="59">
        <v>0.86399999999999999</v>
      </c>
      <c r="K158" s="59">
        <v>25</v>
      </c>
      <c r="L158" s="59">
        <v>730</v>
      </c>
      <c r="M158" s="59">
        <v>3</v>
      </c>
      <c r="N158" s="44" t="str">
        <f t="shared" si="4"/>
        <v>Tier 2</v>
      </c>
    </row>
    <row r="159" spans="1:14" x14ac:dyDescent="0.2">
      <c r="A159" s="2" t="s">
        <v>322</v>
      </c>
      <c r="B159" s="65" t="s">
        <v>106</v>
      </c>
      <c r="C159" s="65" t="s">
        <v>323</v>
      </c>
      <c r="D159" s="59" t="s">
        <v>14</v>
      </c>
      <c r="E159" s="59">
        <v>55</v>
      </c>
      <c r="F159" s="59" t="s">
        <v>15</v>
      </c>
      <c r="G159" s="60">
        <v>30200</v>
      </c>
      <c r="H159" s="59">
        <v>20.399999999999999</v>
      </c>
      <c r="I159" s="59">
        <v>34.200000000000003</v>
      </c>
      <c r="J159" s="59">
        <v>1.482</v>
      </c>
      <c r="K159" s="59">
        <v>23.1</v>
      </c>
      <c r="L159" s="59">
        <v>1110</v>
      </c>
      <c r="M159" s="59">
        <v>3</v>
      </c>
      <c r="N159" s="44" t="str">
        <f t="shared" si="4"/>
        <v>Tier 1</v>
      </c>
    </row>
    <row r="160" spans="1:14" x14ac:dyDescent="0.2">
      <c r="A160" s="2" t="s">
        <v>324</v>
      </c>
      <c r="B160" s="65" t="s">
        <v>106</v>
      </c>
      <c r="C160" s="65" t="s">
        <v>325</v>
      </c>
      <c r="D160" s="59" t="s">
        <v>14</v>
      </c>
      <c r="E160" s="59">
        <v>55</v>
      </c>
      <c r="F160" s="59" t="s">
        <v>15</v>
      </c>
      <c r="G160" s="60">
        <v>26800</v>
      </c>
      <c r="H160" s="59">
        <v>24.1</v>
      </c>
      <c r="I160" s="59">
        <v>27.9</v>
      </c>
      <c r="J160" s="59">
        <v>1.1120000000000001</v>
      </c>
      <c r="K160" s="59">
        <v>25.1</v>
      </c>
      <c r="L160" s="59">
        <v>1050</v>
      </c>
      <c r="M160" s="59">
        <v>3</v>
      </c>
      <c r="N160" s="44" t="str">
        <f t="shared" si="4"/>
        <v>Tier 2</v>
      </c>
    </row>
    <row r="161" spans="1:14" x14ac:dyDescent="0.2">
      <c r="A161" s="4" t="s">
        <v>343</v>
      </c>
      <c r="B161" s="67" t="s">
        <v>106</v>
      </c>
      <c r="C161" s="67" t="s">
        <v>344</v>
      </c>
      <c r="D161" s="44" t="s">
        <v>340</v>
      </c>
      <c r="E161" s="44">
        <v>72</v>
      </c>
      <c r="F161" s="44" t="s">
        <v>15</v>
      </c>
      <c r="G161" s="68">
        <v>48519</v>
      </c>
      <c r="H161" s="44">
        <v>23.03</v>
      </c>
      <c r="I161" s="44">
        <v>51.75</v>
      </c>
      <c r="J161" s="44">
        <v>2.1059999999999999</v>
      </c>
      <c r="K161" s="44">
        <v>24.57</v>
      </c>
      <c r="L161" s="44"/>
      <c r="M161" s="59">
        <v>3</v>
      </c>
      <c r="N161" s="44" t="str">
        <f t="shared" si="4"/>
        <v>Tier 1</v>
      </c>
    </row>
    <row r="162" spans="1:14" x14ac:dyDescent="0.2">
      <c r="A162" s="3" t="s">
        <v>326</v>
      </c>
      <c r="B162" s="65" t="s">
        <v>106</v>
      </c>
      <c r="C162" s="65" t="s">
        <v>327</v>
      </c>
      <c r="D162" s="59" t="s">
        <v>14</v>
      </c>
      <c r="E162" s="44">
        <v>72</v>
      </c>
      <c r="F162" s="59" t="s">
        <v>15</v>
      </c>
      <c r="G162" s="60">
        <v>43592</v>
      </c>
      <c r="H162" s="59">
        <v>23.86</v>
      </c>
      <c r="I162" s="59">
        <v>43.2</v>
      </c>
      <c r="J162" s="59">
        <v>1.8260000000000001</v>
      </c>
      <c r="K162" s="59">
        <v>23.67</v>
      </c>
      <c r="L162" s="59"/>
      <c r="M162" s="59">
        <v>3</v>
      </c>
      <c r="N162" s="44" t="str">
        <f t="shared" si="4"/>
        <v>Tier 1</v>
      </c>
    </row>
    <row r="163" spans="1:14" x14ac:dyDescent="0.2">
      <c r="A163" s="3" t="s">
        <v>328</v>
      </c>
      <c r="B163" s="65" t="s">
        <v>106</v>
      </c>
      <c r="C163" s="65" t="s">
        <v>329</v>
      </c>
      <c r="D163" s="59" t="s">
        <v>14</v>
      </c>
      <c r="E163" s="44">
        <v>72</v>
      </c>
      <c r="F163" s="59" t="s">
        <v>15</v>
      </c>
      <c r="G163" s="60">
        <v>48614</v>
      </c>
      <c r="H163" s="59">
        <v>24.38</v>
      </c>
      <c r="I163" s="59">
        <v>51.95</v>
      </c>
      <c r="J163" s="59">
        <v>1.994</v>
      </c>
      <c r="K163" s="59">
        <v>26.05</v>
      </c>
      <c r="L163" s="59"/>
      <c r="M163" s="59">
        <v>3</v>
      </c>
      <c r="N163" s="44" t="str">
        <f t="shared" si="4"/>
        <v>Tier 2</v>
      </c>
    </row>
    <row r="164" spans="1:14" x14ac:dyDescent="0.2">
      <c r="A164" s="3" t="s">
        <v>330</v>
      </c>
      <c r="B164" s="65" t="s">
        <v>106</v>
      </c>
      <c r="C164" s="65" t="s">
        <v>331</v>
      </c>
      <c r="D164" s="59" t="s">
        <v>14</v>
      </c>
      <c r="E164" s="44">
        <v>72</v>
      </c>
      <c r="F164" s="59" t="s">
        <v>15</v>
      </c>
      <c r="G164" s="60">
        <v>47703</v>
      </c>
      <c r="H164" s="59">
        <v>24.19</v>
      </c>
      <c r="I164" s="59">
        <v>50.01</v>
      </c>
      <c r="J164" s="59">
        <v>1.9710000000000001</v>
      </c>
      <c r="K164" s="59">
        <v>25.38</v>
      </c>
      <c r="L164" s="59"/>
      <c r="M164" s="59">
        <v>3</v>
      </c>
      <c r="N164" s="44" t="str">
        <f t="shared" si="4"/>
        <v>Tier 2</v>
      </c>
    </row>
    <row r="165" spans="1:14" x14ac:dyDescent="0.2">
      <c r="A165" s="3" t="s">
        <v>332</v>
      </c>
      <c r="B165" s="65" t="s">
        <v>106</v>
      </c>
      <c r="C165" s="65" t="s">
        <v>333</v>
      </c>
      <c r="D165" s="59" t="s">
        <v>14</v>
      </c>
      <c r="E165" s="44">
        <v>72</v>
      </c>
      <c r="F165" s="59" t="s">
        <v>15</v>
      </c>
      <c r="G165" s="60">
        <v>49267</v>
      </c>
      <c r="H165" s="59">
        <v>23.46</v>
      </c>
      <c r="I165" s="59">
        <v>53.35</v>
      </c>
      <c r="J165" s="59">
        <v>2.0990000000000002</v>
      </c>
      <c r="K165" s="59">
        <v>25.41</v>
      </c>
      <c r="L165" s="59"/>
      <c r="M165" s="59">
        <v>3</v>
      </c>
      <c r="N165" s="44" t="str">
        <f t="shared" si="4"/>
        <v>Tier 2</v>
      </c>
    </row>
    <row r="166" spans="1:14" x14ac:dyDescent="0.2">
      <c r="A166" s="3" t="s">
        <v>334</v>
      </c>
      <c r="B166" s="65" t="s">
        <v>106</v>
      </c>
      <c r="C166" s="65" t="s">
        <v>335</v>
      </c>
      <c r="D166" s="59" t="s">
        <v>14</v>
      </c>
      <c r="E166" s="44">
        <v>72</v>
      </c>
      <c r="F166" s="59" t="s">
        <v>15</v>
      </c>
      <c r="G166" s="60">
        <v>52647</v>
      </c>
      <c r="H166" s="59">
        <v>20.64</v>
      </c>
      <c r="I166" s="59">
        <v>60.92</v>
      </c>
      <c r="J166" s="59">
        <v>2.5499999999999998</v>
      </c>
      <c r="K166" s="59">
        <v>23.89</v>
      </c>
      <c r="L166" s="59"/>
      <c r="M166" s="59">
        <v>3</v>
      </c>
      <c r="N166" s="44" t="str">
        <f t="shared" si="4"/>
        <v>Tier 1</v>
      </c>
    </row>
    <row r="167" spans="1:14" x14ac:dyDescent="0.2">
      <c r="A167" s="3" t="s">
        <v>336</v>
      </c>
      <c r="B167" s="65" t="s">
        <v>106</v>
      </c>
      <c r="C167" s="65" t="s">
        <v>337</v>
      </c>
      <c r="D167" s="59" t="s">
        <v>14</v>
      </c>
      <c r="E167" s="44">
        <v>72</v>
      </c>
      <c r="F167" s="59" t="s">
        <v>15</v>
      </c>
      <c r="G167" s="60">
        <v>52500</v>
      </c>
      <c r="H167" s="59">
        <v>20.6</v>
      </c>
      <c r="I167" s="59">
        <v>60.58</v>
      </c>
      <c r="J167" s="59">
        <v>2.5489999999999999</v>
      </c>
      <c r="K167" s="59">
        <v>23.77</v>
      </c>
      <c r="L167" s="59"/>
      <c r="M167" s="59">
        <v>3</v>
      </c>
      <c r="N167" s="44" t="str">
        <f t="shared" ref="N167:N180" si="5">IF(OR(AND(AND(E167&gt;=$AN$2,E167&lt;=$AO$2),AND(K167&gt;=$AP$2,K167&lt;$AQ$2)),AND(AND(E167&gt;=$AN$3,E167&lt;=$AO$3),AND(K167&gt;=$AP$3, K167&lt;$AQ$3)),AND(AND(E167&gt;=$AN$4),AND(K167&gt;=$AP$4,K167&lt;$AQ$4))),"Tier 1",IF(OR(AND(AND(E167&gt;=$AN$2,E167&lt;=$AO$2),AND(K167&gt;=$AQ$2)),AND(AND(E167&gt;=$AN$3,E167&lt;=$AO$3),AND(K167&gt;=$AQ$3)),AND(E167&gt;=$AN$4,K167&gt;=$AQ$4)),"Tier 2","None"))</f>
        <v>Tier 1</v>
      </c>
    </row>
    <row r="168" spans="1:14" x14ac:dyDescent="0.2">
      <c r="A168" s="3" t="s">
        <v>338</v>
      </c>
      <c r="B168" s="65" t="s">
        <v>106</v>
      </c>
      <c r="C168" s="65" t="s">
        <v>339</v>
      </c>
      <c r="D168" s="59" t="s">
        <v>340</v>
      </c>
      <c r="E168" s="44">
        <v>72</v>
      </c>
      <c r="F168" s="59" t="s">
        <v>15</v>
      </c>
      <c r="G168" s="60">
        <v>49402</v>
      </c>
      <c r="H168" s="59">
        <v>23.23</v>
      </c>
      <c r="I168" s="59">
        <v>53.64</v>
      </c>
      <c r="J168" s="59">
        <v>2.1259999999999999</v>
      </c>
      <c r="K168" s="59">
        <v>25.23</v>
      </c>
      <c r="L168" s="59"/>
      <c r="M168" s="59">
        <v>3</v>
      </c>
      <c r="N168" s="44" t="str">
        <f t="shared" si="5"/>
        <v>Tier 2</v>
      </c>
    </row>
    <row r="169" spans="1:14" x14ac:dyDescent="0.2">
      <c r="A169" s="3" t="s">
        <v>341</v>
      </c>
      <c r="B169" s="65" t="s">
        <v>106</v>
      </c>
      <c r="C169" s="65" t="s">
        <v>342</v>
      </c>
      <c r="D169" s="59" t="s">
        <v>340</v>
      </c>
      <c r="E169" s="44">
        <v>72</v>
      </c>
      <c r="F169" s="59" t="s">
        <v>15</v>
      </c>
      <c r="G169" s="60">
        <v>46877</v>
      </c>
      <c r="H169" s="59">
        <v>23.53</v>
      </c>
      <c r="I169" s="59">
        <v>48.3</v>
      </c>
      <c r="J169" s="59">
        <v>1.992</v>
      </c>
      <c r="K169" s="59">
        <v>24.25</v>
      </c>
      <c r="L169" s="59"/>
      <c r="M169" s="59">
        <v>3</v>
      </c>
      <c r="N169" s="44" t="str">
        <f t="shared" si="5"/>
        <v>Tier 1</v>
      </c>
    </row>
    <row r="170" spans="1:14" x14ac:dyDescent="0.2">
      <c r="A170" s="2" t="s">
        <v>345</v>
      </c>
      <c r="B170" s="58" t="s">
        <v>346</v>
      </c>
      <c r="C170" s="58">
        <v>4114200</v>
      </c>
      <c r="D170" s="59" t="s">
        <v>14</v>
      </c>
      <c r="E170" s="59">
        <v>73</v>
      </c>
      <c r="F170" s="59" t="s">
        <v>15</v>
      </c>
      <c r="G170" s="60">
        <v>44562</v>
      </c>
      <c r="H170" s="59">
        <v>24.24</v>
      </c>
      <c r="I170" s="59">
        <v>44.25</v>
      </c>
      <c r="J170" s="59">
        <v>1.8380000000000001</v>
      </c>
      <c r="K170" s="59">
        <v>24.1</v>
      </c>
      <c r="L170" s="59"/>
      <c r="M170" s="59">
        <v>3</v>
      </c>
      <c r="N170" s="44" t="str">
        <f t="shared" si="5"/>
        <v>Tier 1</v>
      </c>
    </row>
    <row r="171" spans="1:14" x14ac:dyDescent="0.2">
      <c r="A171" s="2" t="s">
        <v>152</v>
      </c>
      <c r="B171" s="58" t="s">
        <v>153</v>
      </c>
      <c r="C171" s="58" t="s">
        <v>154</v>
      </c>
      <c r="D171" s="59" t="s">
        <v>155</v>
      </c>
      <c r="E171" s="59">
        <v>36</v>
      </c>
      <c r="F171" s="59" t="s">
        <v>15</v>
      </c>
      <c r="G171" s="60">
        <v>10100</v>
      </c>
      <c r="H171" s="59">
        <v>24</v>
      </c>
      <c r="I171" s="59">
        <v>8.98</v>
      </c>
      <c r="J171" s="59">
        <v>0.42</v>
      </c>
      <c r="K171" s="59">
        <v>21.4</v>
      </c>
      <c r="L171" s="59">
        <v>910</v>
      </c>
      <c r="M171" s="59">
        <v>1</v>
      </c>
      <c r="N171" s="44" t="str">
        <f t="shared" si="5"/>
        <v>Tier 2</v>
      </c>
    </row>
    <row r="172" spans="1:14" x14ac:dyDescent="0.2">
      <c r="A172" s="2" t="s">
        <v>200</v>
      </c>
      <c r="B172" s="58" t="s">
        <v>153</v>
      </c>
      <c r="C172" s="58" t="s">
        <v>201</v>
      </c>
      <c r="D172" s="59" t="s">
        <v>155</v>
      </c>
      <c r="E172" s="59">
        <v>36</v>
      </c>
      <c r="F172" s="59" t="s">
        <v>170</v>
      </c>
      <c r="G172" s="60">
        <v>9430</v>
      </c>
      <c r="H172" s="59">
        <v>23</v>
      </c>
      <c r="I172" s="59">
        <v>7.82</v>
      </c>
      <c r="J172" s="59">
        <v>0.41</v>
      </c>
      <c r="K172" s="59">
        <v>19.100000000000001</v>
      </c>
      <c r="L172" s="59">
        <v>790</v>
      </c>
      <c r="M172" s="59">
        <v>3</v>
      </c>
      <c r="N172" s="44" t="str">
        <f t="shared" si="5"/>
        <v>Tier 1</v>
      </c>
    </row>
    <row r="173" spans="1:14" x14ac:dyDescent="0.2">
      <c r="A173" s="2" t="s">
        <v>202</v>
      </c>
      <c r="B173" s="58" t="s">
        <v>153</v>
      </c>
      <c r="C173" s="58" t="s">
        <v>203</v>
      </c>
      <c r="D173" s="59" t="s">
        <v>204</v>
      </c>
      <c r="E173" s="59">
        <v>36</v>
      </c>
      <c r="F173" s="59" t="s">
        <v>170</v>
      </c>
      <c r="G173" s="60">
        <v>9700</v>
      </c>
      <c r="H173" s="59">
        <v>22.8</v>
      </c>
      <c r="I173" s="59">
        <v>8.32</v>
      </c>
      <c r="J173" s="59">
        <v>0.42499999999999999</v>
      </c>
      <c r="K173" s="59">
        <v>19.600000000000001</v>
      </c>
      <c r="L173" s="59">
        <v>960</v>
      </c>
      <c r="M173" s="59">
        <v>3</v>
      </c>
      <c r="N173" s="44" t="str">
        <f t="shared" si="5"/>
        <v>Tier 1</v>
      </c>
    </row>
    <row r="174" spans="1:14" x14ac:dyDescent="0.2">
      <c r="A174" s="2" t="s">
        <v>205</v>
      </c>
      <c r="B174" s="58" t="s">
        <v>153</v>
      </c>
      <c r="C174" s="58" t="s">
        <v>206</v>
      </c>
      <c r="D174" s="59" t="s">
        <v>204</v>
      </c>
      <c r="E174" s="59">
        <v>36</v>
      </c>
      <c r="F174" s="59" t="s">
        <v>15</v>
      </c>
      <c r="G174" s="60">
        <v>10570</v>
      </c>
      <c r="H174" s="59">
        <v>26.8</v>
      </c>
      <c r="I174" s="59">
        <v>9.8699999999999992</v>
      </c>
      <c r="J174" s="59">
        <v>0.39500000000000002</v>
      </c>
      <c r="K174" s="59">
        <v>25</v>
      </c>
      <c r="L174" s="59">
        <v>1000</v>
      </c>
      <c r="M174" s="59">
        <v>3</v>
      </c>
      <c r="N174" s="44" t="str">
        <f t="shared" si="5"/>
        <v>Tier 2</v>
      </c>
    </row>
    <row r="175" spans="1:14" x14ac:dyDescent="0.2">
      <c r="A175" s="3" t="s">
        <v>351</v>
      </c>
      <c r="B175" s="65" t="s">
        <v>153</v>
      </c>
      <c r="C175" s="65" t="s">
        <v>352</v>
      </c>
      <c r="D175" s="59" t="s">
        <v>14</v>
      </c>
      <c r="E175" s="59">
        <v>50</v>
      </c>
      <c r="F175" s="59" t="s">
        <v>15</v>
      </c>
      <c r="G175" s="60">
        <v>27136</v>
      </c>
      <c r="H175" s="59">
        <v>18.399999999999999</v>
      </c>
      <c r="I175" s="59">
        <v>34.43</v>
      </c>
      <c r="J175" s="59">
        <v>1.4770000000000001</v>
      </c>
      <c r="K175" s="69">
        <f>I175/J175</f>
        <v>23.310765064319565</v>
      </c>
      <c r="L175" s="59"/>
      <c r="M175" s="59">
        <v>3</v>
      </c>
      <c r="N175" s="44" t="str">
        <f t="shared" si="5"/>
        <v>Tier 1</v>
      </c>
    </row>
    <row r="176" spans="1:14" x14ac:dyDescent="0.2">
      <c r="A176" s="3" t="s">
        <v>353</v>
      </c>
      <c r="B176" s="65" t="s">
        <v>153</v>
      </c>
      <c r="C176" s="65" t="s">
        <v>354</v>
      </c>
      <c r="D176" s="59" t="s">
        <v>14</v>
      </c>
      <c r="E176" s="59">
        <v>50</v>
      </c>
      <c r="F176" s="59" t="s">
        <v>15</v>
      </c>
      <c r="G176" s="60">
        <v>25523</v>
      </c>
      <c r="H176" s="59">
        <v>20.76</v>
      </c>
      <c r="I176" s="59">
        <v>29.86</v>
      </c>
      <c r="J176" s="59">
        <v>1.23</v>
      </c>
      <c r="K176" s="69">
        <f>I176/J176</f>
        <v>24.276422764227643</v>
      </c>
      <c r="L176" s="59"/>
      <c r="M176" s="59">
        <v>3</v>
      </c>
      <c r="N176" s="44" t="str">
        <f t="shared" si="5"/>
        <v>Tier 1</v>
      </c>
    </row>
    <row r="177" spans="1:14" x14ac:dyDescent="0.2">
      <c r="A177" s="3"/>
      <c r="B177" s="58" t="s">
        <v>153</v>
      </c>
      <c r="C177" s="58" t="s">
        <v>347</v>
      </c>
      <c r="D177" s="59" t="s">
        <v>14</v>
      </c>
      <c r="E177" s="59">
        <v>50</v>
      </c>
      <c r="F177" s="59" t="s">
        <v>15</v>
      </c>
      <c r="G177" s="60">
        <v>25523</v>
      </c>
      <c r="H177" s="59">
        <v>20.76</v>
      </c>
      <c r="I177" s="69">
        <v>29.861999999999998</v>
      </c>
      <c r="J177" s="70">
        <v>1.2296</v>
      </c>
      <c r="K177" s="59">
        <v>24.3</v>
      </c>
      <c r="L177" s="65"/>
      <c r="M177" s="59">
        <v>3</v>
      </c>
      <c r="N177" s="44" t="str">
        <f t="shared" si="5"/>
        <v>Tier 1</v>
      </c>
    </row>
    <row r="178" spans="1:14" x14ac:dyDescent="0.2">
      <c r="A178" s="2" t="s">
        <v>348</v>
      </c>
      <c r="B178" s="58" t="s">
        <v>153</v>
      </c>
      <c r="C178" s="58" t="s">
        <v>349</v>
      </c>
      <c r="D178" s="59" t="s">
        <v>14</v>
      </c>
      <c r="E178" s="59">
        <v>52</v>
      </c>
      <c r="F178" s="59" t="s">
        <v>15</v>
      </c>
      <c r="G178" s="60">
        <v>22200</v>
      </c>
      <c r="H178" s="59">
        <v>24.7</v>
      </c>
      <c r="I178" s="59">
        <v>20.9</v>
      </c>
      <c r="J178" s="59">
        <v>0.89700000000000002</v>
      </c>
      <c r="K178" s="59">
        <v>23.3</v>
      </c>
      <c r="L178" s="59">
        <v>860</v>
      </c>
      <c r="M178" s="59">
        <v>3</v>
      </c>
      <c r="N178" s="44" t="str">
        <f t="shared" si="5"/>
        <v>Tier 1</v>
      </c>
    </row>
    <row r="179" spans="1:14" x14ac:dyDescent="0.2">
      <c r="A179" s="3"/>
      <c r="B179" s="65" t="s">
        <v>153</v>
      </c>
      <c r="C179" s="65" t="s">
        <v>350</v>
      </c>
      <c r="D179" s="59" t="s">
        <v>14</v>
      </c>
      <c r="E179" s="44">
        <v>72</v>
      </c>
      <c r="F179" s="59" t="s">
        <v>15</v>
      </c>
      <c r="G179" s="60">
        <v>48645</v>
      </c>
      <c r="H179" s="59">
        <v>22.63</v>
      </c>
      <c r="I179" s="59">
        <v>53.9</v>
      </c>
      <c r="J179" s="59">
        <v>2.15</v>
      </c>
      <c r="K179" s="59">
        <v>25</v>
      </c>
      <c r="L179" s="59"/>
      <c r="M179" s="59">
        <v>3</v>
      </c>
      <c r="N179" s="44" t="str">
        <f t="shared" si="5"/>
        <v>Tier 2</v>
      </c>
    </row>
    <row r="180" spans="1:14" x14ac:dyDescent="0.2">
      <c r="A180" s="5" t="s">
        <v>110</v>
      </c>
      <c r="B180" s="66" t="s">
        <v>111</v>
      </c>
      <c r="C180" s="66" t="s">
        <v>112</v>
      </c>
      <c r="D180" s="66"/>
      <c r="E180" s="59">
        <v>55</v>
      </c>
      <c r="F180" s="59" t="s">
        <v>15</v>
      </c>
      <c r="G180" s="60">
        <v>28100</v>
      </c>
      <c r="H180" s="59">
        <v>24.3</v>
      </c>
      <c r="I180" s="59">
        <v>29.1</v>
      </c>
      <c r="J180" s="59">
        <v>1.157</v>
      </c>
      <c r="K180" s="59">
        <v>25.2</v>
      </c>
      <c r="L180" s="59">
        <v>980</v>
      </c>
      <c r="M180" s="59">
        <v>1</v>
      </c>
      <c r="N180" s="44" t="str">
        <f t="shared" si="5"/>
        <v>Tier 2</v>
      </c>
    </row>
  </sheetData>
  <sheetProtection sort="0" autoFilter="0"/>
  <autoFilter ref="A9:N180">
    <sortState ref="A10:N183">
      <sortCondition ref="B9:B183"/>
    </sortState>
  </autoFilter>
  <sortState ref="A2:N175">
    <sortCondition ref="B2:B175"/>
  </sortState>
  <mergeCells count="2">
    <mergeCell ref="K1:N6"/>
    <mergeCell ref="P1:V6"/>
  </mergeCells>
  <hyperlinks>
    <hyperlink ref="A10" r:id="rId1" display="http://bess.illinois.edu/pdf/c10004.pdf"/>
    <hyperlink ref="A11" r:id="rId2" display="http://bess.illinois.edu/pdf/c10009.pdf"/>
    <hyperlink ref="A12" r:id="rId3" display="http://bess.illinois.edu/pdf/c10007.pdf"/>
    <hyperlink ref="A90" r:id="rId4" display="http://bess.illinois.edu/pdf/c05266.pdf"/>
    <hyperlink ref="A91" r:id="rId5" display="http://bess.illinois.edu/pdf/c05267.pdf"/>
    <hyperlink ref="A112" r:id="rId6" display="http://bess.illinois.edu/pdf/c08047.pdf"/>
    <hyperlink ref="A15" r:id="rId7" display="http://bess.illinois.edu/pdf/c16051A.pdf"/>
    <hyperlink ref="A25" r:id="rId8" display="http://bess.illinois.edu/pdf/C09222.pdf"/>
    <hyperlink ref="A26" r:id="rId9" display="http://bess.illinois.edu/pdf/C09225.pdf"/>
    <hyperlink ref="A27" r:id="rId10" display="http://bess.illinois.edu/pdf/c09210.pdf"/>
    <hyperlink ref="A28" r:id="rId11" display="http://bess.illinois.edu/pdf/c09237.pdf"/>
    <hyperlink ref="A29" r:id="rId12" display="http://bess.illinois.edu/pdf/c09236.pdf"/>
    <hyperlink ref="A54" r:id="rId13" display="http://bess.illinois.edu/pdf/c14032.pdf"/>
    <hyperlink ref="A55" r:id="rId14" display="http://bess.illinois.edu/pdf/c13219.pdf"/>
    <hyperlink ref="A56" r:id="rId15" display="http://bess.illinois.edu/pdf/c07284.pdf"/>
    <hyperlink ref="A57" r:id="rId16" display="http://bess.illinois.edu/pdf/c13218.pdf"/>
    <hyperlink ref="A72" r:id="rId17" display="http://bess.illinois.edu/pdf/c14052.pdf"/>
    <hyperlink ref="A92" r:id="rId18" display="http://bess.illinois.edu/pdf/c05259.pdf"/>
    <hyperlink ref="A102" r:id="rId19" display="http://bess.illinois.edu/pdf/c12407.pdf"/>
    <hyperlink ref="A113" r:id="rId20" display="http://bess.illinois.edu/pdf/c11002.pdf"/>
    <hyperlink ref="A114" r:id="rId21" display="http://bess.illinois.edu/pdf/c14298.pdf"/>
    <hyperlink ref="A115" r:id="rId22" display="http://bess.illinois.edu/pdf/c16074.pdf"/>
    <hyperlink ref="A116" r:id="rId23" display="http://bess.illinois.edu/pdf/c11003.pdf"/>
    <hyperlink ref="A117" r:id="rId24" display="http://bess.illinois.edu/pdf/c08042.pdf"/>
    <hyperlink ref="A118" r:id="rId25" display="http://bess.illinois.edu/pdf/c08041.pdf"/>
    <hyperlink ref="A151" r:id="rId26" display="http://bess.illinois.edu/pdf/c16051.pdf"/>
    <hyperlink ref="A147" r:id="rId27" display="http://bess.illinois.edu/pdf/c16045.pdf"/>
    <hyperlink ref="A103" r:id="rId28" display="http://bess.illinois.edu/pdf/c12398.pdf"/>
    <hyperlink ref="A104" r:id="rId29" display="http://bess.illinois.edu/pdf/c12397.pdf"/>
    <hyperlink ref="A119" r:id="rId30" display="http://bess.illinois.edu/pdf/c12382.pdf"/>
    <hyperlink ref="A120" r:id="rId31" display="http://bess.illinois.edu/pdf/c14010.pdf"/>
    <hyperlink ref="A121" r:id="rId32" display="http://bess.illinois.edu/pdf/c12383.pdf"/>
    <hyperlink ref="A122" r:id="rId33" display="http://bess.illinois.edu/pdf/c14009.pdf"/>
    <hyperlink ref="A123" r:id="rId34" display="http://bess.illinois.edu/pdf/c12378.pdf"/>
    <hyperlink ref="A30" r:id="rId35" display="http://bess.illinois.edu/pdf/c11187.pdf"/>
    <hyperlink ref="A31" r:id="rId36" display="http://bess.illinois.edu/pdf/c11186.pdf"/>
    <hyperlink ref="A32" r:id="rId37" display="http://bess.illinois.edu/pdf/c11181.pdf"/>
    <hyperlink ref="A33" r:id="rId38" display="http://bess.illinois.edu/pdf/c11180.pdf"/>
    <hyperlink ref="A34" r:id="rId39" display="http://bess.illinois.edu/pdf/c11185.pdf"/>
    <hyperlink ref="A75" r:id="rId40" display="http://bess.illinois.edu/pdf/c15244.pdf"/>
    <hyperlink ref="A76" r:id="rId41" display="http://bess.illinois.edu/pdf/c16241.pdf"/>
    <hyperlink ref="A154" r:id="rId42" display="http://bess.illinois.edu/pdf/c16036.pdf"/>
    <hyperlink ref="A156" r:id="rId43" display="http://bess.illinois.edu/pdf/c16038.pdf"/>
    <hyperlink ref="A18" r:id="rId44" display="http://bess.illinois.edu/pdf/c11196.pdf"/>
    <hyperlink ref="A19" r:id="rId45" display="http://bess.illinois.edu/pdf/c11197.pdf"/>
    <hyperlink ref="A21" r:id="rId46" display="http://bess.illinois.edu/pdf/c09238.pdf"/>
    <hyperlink ref="A20" r:id="rId47" display="http://bess.illinois.edu/pdf/c11195.pdf"/>
    <hyperlink ref="A22" r:id="rId48" display="http://bess.illinois.edu/pdf/c09239.pdf"/>
    <hyperlink ref="A23" r:id="rId49" display="http://bess.illinois.edu/pdf/c09244.pdf"/>
    <hyperlink ref="A24" r:id="rId50" display="http://bess.illinois.edu/pdf/c09245.pdf"/>
    <hyperlink ref="A62" r:id="rId51" display="http://bess.illinois.edu/pdf/c15229.pdf"/>
    <hyperlink ref="A63" r:id="rId52" display="http://bess.illinois.edu/pdf/c08010.pdf"/>
    <hyperlink ref="A64" r:id="rId53" display="http://bess.illinois.edu/pdf/c15223.pdf"/>
    <hyperlink ref="A84" r:id="rId54" display="http://bess.illinois.edu/pdf/c05271.pdf"/>
    <hyperlink ref="A85" r:id="rId55" display="http://bess.illinois.edu/pdf/c05276.pdf"/>
    <hyperlink ref="A86" r:id="rId56" display="http://bess.illinois.edu/pdf/c08061.pdf"/>
    <hyperlink ref="A87" r:id="rId57" display="http://bess.illinois.edu/pdf/c12033.pdf"/>
    <hyperlink ref="A88" r:id="rId58" display="http://bess.illinois.edu/pdf/c12027.pdf"/>
    <hyperlink ref="A171" r:id="rId59" display="http://bess.illinois.edu/pdf/c09204.pdf"/>
    <hyperlink ref="A109" r:id="rId60" display="http://bess.illinois.edu/pdf/c14305.pdf"/>
    <hyperlink ref="A110" r:id="rId61" display="http://bess.illinois.edu/pdf/c08051.pdf"/>
    <hyperlink ref="A111" r:id="rId62" display="http://bess.illinois.edu/pdf/c14306.pdf"/>
    <hyperlink ref="A65" r:id="rId63" display="http://bess.illinois.edu/pdf/c16422.pdf"/>
    <hyperlink ref="A16" r:id="rId64" display="http://bess.illinois.edu/pdf/c09040ag.pdf"/>
    <hyperlink ref="A35" r:id="rId65" display="http://bess.illinois.edu/pdf/c11192.pdf"/>
    <hyperlink ref="A36" r:id="rId66" display="http://bess.illinois.edu/pdf/c11193.pdf"/>
    <hyperlink ref="A37" r:id="rId67" display="http://bess.illinois.edu/pdf/c09241.pdf"/>
    <hyperlink ref="A38" r:id="rId68" display="http://bess.illinois.edu/pdf/c09240.pdf"/>
    <hyperlink ref="A39" r:id="rId69" display="http://bess.illinois.edu/pdf/c09242.pdf"/>
    <hyperlink ref="A40" r:id="rId70" display="http://bess.illinois.edu/pdf/c09243.pdf"/>
    <hyperlink ref="A51" r:id="rId71" display="http://bess.illinois.edu/pdf/c15042.pdf"/>
    <hyperlink ref="A53" r:id="rId72" display="http://bess.illinois.edu/pdf/c07286.pdf"/>
    <hyperlink ref="A66" r:id="rId73" display="http://bess.illinois.edu/pdf/c09021.pdf"/>
    <hyperlink ref="A67" r:id="rId74" display="http://bess.illinois.edu/pdf/c15225.pdf"/>
    <hyperlink ref="A68" r:id="rId75" display="http://bess.illinois.edu/pdf/c15228.pdf"/>
    <hyperlink ref="A69" r:id="rId76" display="http://bess.illinois.edu/pdf/c08007.pdf"/>
    <hyperlink ref="A70" r:id="rId77" display="http://bess.illinois.edu/pdf/c15224.pdf"/>
    <hyperlink ref="A93" r:id="rId78" display="http://bess.illinois.edu/pdf/c08065.pdf"/>
    <hyperlink ref="A94" r:id="rId79" display="http://bess.illinois.edu/pdf/c08062.pdf"/>
    <hyperlink ref="A95" r:id="rId80" display="http://bess.illinois.edu/pdf/c08064.pdf"/>
    <hyperlink ref="A146" r:id="rId81" display="http://bess.illinois.edu/pdf/c09040.pdf"/>
    <hyperlink ref="A124" r:id="rId82" display="http://bess.illinois.edu/pdf/c08052.pdf"/>
    <hyperlink ref="A125" r:id="rId83" display="http://bess.illinois.edu/pdf/c15067.pdf"/>
    <hyperlink ref="A126" r:id="rId84" display="http://bess.illinois.edu/pdf/c15065.pdf"/>
    <hyperlink ref="A172" r:id="rId85" display="http://bess.illinois.edu/pdf/c09209.pdf"/>
    <hyperlink ref="A173" r:id="rId86" display="http://bess.illinois.edu/pdf/c09199.pdf"/>
    <hyperlink ref="A174" r:id="rId87" display="http://bess.illinois.edu/pdf/c09200.pdf"/>
    <hyperlink ref="A71" r:id="rId88" display="http://bess.illinois.edu/pdf/c16433.pdf"/>
    <hyperlink ref="A153" r:id="rId89" display="http://bess.illinois.edu/pdf/c16403.pdf"/>
    <hyperlink ref="A13" r:id="rId90" display="http://bess.illinois.edu/pdf/c10003.pdf"/>
    <hyperlink ref="A96" r:id="rId91" display="http://bess.illinois.edu/pdf/c05264.pdf"/>
    <hyperlink ref="A97" r:id="rId92" display="http://bess.illinois.edu/pdf/c08068.pdf"/>
    <hyperlink ref="A127" r:id="rId93" display="http://bess.illinois.edu/pdf/c15068.pdf"/>
    <hyperlink ref="A128" r:id="rId94" display="http://bess.illinois.edu/pdf/c15069.pdf"/>
    <hyperlink ref="A17" r:id="rId95" display="http://bess.illinois.edu/pdf/c16049A.pdf"/>
    <hyperlink ref="A41" r:id="rId96" display="http://bess.illinois.edu/pdf/C09218.pdf"/>
    <hyperlink ref="A42" r:id="rId97" display="http://bess.illinois.edu/pdf/C09219.pdf"/>
    <hyperlink ref="A43" r:id="rId98" display="http://bess.illinois.edu/pdf/c09228.pdf"/>
    <hyperlink ref="A44" r:id="rId99" display="http://bess.illinois.edu/pdf/c09217.pdf"/>
    <hyperlink ref="A45" r:id="rId100" display="http://bess.illinois.edu/pdf/c09215.pdf"/>
    <hyperlink ref="A46" r:id="rId101" display="http://bess.illinois.edu/pdf/c09230.pdf"/>
    <hyperlink ref="A47" r:id="rId102" display="http://bess.illinois.edu/pdf/c09231.pdf"/>
    <hyperlink ref="A58" r:id="rId103" display="http://bess.illinois.edu/pdf/c14030.pdf"/>
    <hyperlink ref="A59" r:id="rId104" display="http://bess.illinois.edu/pdf/c13224.pdf"/>
    <hyperlink ref="A60" r:id="rId105" display="http://bess.illinois.edu/pdf/c14026.pdf"/>
    <hyperlink ref="A61" r:id="rId106" display="http://bess.illinois.edu/pdf/c07285.pdf"/>
    <hyperlink ref="A73" r:id="rId107" display="http://bess.illinois.edu/pdf/c14044.pdf"/>
    <hyperlink ref="A98" r:id="rId108" display="http://bess.illinois.edu/pdf/c05262.pdf"/>
    <hyperlink ref="A99" r:id="rId109" display="http://bess.illinois.edu/pdf/c05260.pdf"/>
    <hyperlink ref="A100" r:id="rId110" display="http://bess.illinois.edu/pdf/c13236.pdf"/>
    <hyperlink ref="A101" r:id="rId111" display="http://bess.illinois.edu/pdf/c13238.pdf"/>
    <hyperlink ref="A105" r:id="rId112" display="http://bess.illinois.edu/pdf/c12418.pdf"/>
    <hyperlink ref="A106" r:id="rId113" display="http://bess.illinois.edu/pdf/c12404.pdf"/>
    <hyperlink ref="A178" r:id="rId114" display="http://bess.illinois.edu/pdf/c09198.pdf"/>
    <hyperlink ref="A148" r:id="rId115" display="http://bess.illinois.edu/pdf/c14321.pdf"/>
    <hyperlink ref="A149" r:id="rId116" display="http://bess.illinois.edu/pdf/c15257.pdf"/>
    <hyperlink ref="A150" r:id="rId117" display="http://bess.illinois.edu/pdf/c16046.pdf"/>
    <hyperlink ref="A152" r:id="rId118" display="http://bess.illinois.edu/pdf/c16049.pdf"/>
    <hyperlink ref="A129" r:id="rId119" display="http://bess.illinois.edu/pdf/c11006.pdf"/>
    <hyperlink ref="A130" r:id="rId120" display="http://bess.illinois.edu/pdf/c14015.pdf"/>
    <hyperlink ref="A131" r:id="rId121" display="http://bess.illinois.edu/pdf/c15070.pdf"/>
    <hyperlink ref="A132" r:id="rId122" display="http://bess.illinois.edu/pdf/c16073.pdf"/>
    <hyperlink ref="A136" r:id="rId123" display="http://bess.illinois.edu/pdf/c15072.pdf"/>
    <hyperlink ref="A138" r:id="rId124" display="http://bess.illinois.edu/pdf/c08044.pdf"/>
    <hyperlink ref="A135" r:id="rId125" display="http://bess.illinois.edu/pdf/c08043.pdf"/>
    <hyperlink ref="A137" r:id="rId126" display="http://bess.illinois.edu/pdf/c14017.pdf"/>
    <hyperlink ref="A133" r:id="rId127" display="http://bess.illinois.edu/pdf/c14292.pdf"/>
    <hyperlink ref="A134" r:id="rId128" display="http://bess.illinois.edu/pdf/c14303.pdf"/>
    <hyperlink ref="A14" r:id="rId129" display="http://bess.illinois.edu/pdf/c10002.pdf"/>
    <hyperlink ref="A107" r:id="rId130" display="http://bess.illinois.edu/pdf/c12400.pdf"/>
    <hyperlink ref="A108" r:id="rId131" display="http://bess.illinois.edu/pdf/c12401.pdf"/>
    <hyperlink ref="A139" r:id="rId132" display="http://bess.illinois.edu/pdf/c14290.pdf"/>
    <hyperlink ref="A140" r:id="rId133" display="http://bess.illinois.edu/pdf/c14007.pdf"/>
    <hyperlink ref="A141" r:id="rId134" display="http://bess.illinois.edu/pdf/c12385.pdf"/>
    <hyperlink ref="A142" r:id="rId135" display="http://bess.illinois.edu/pdf/c12389.pdf"/>
    <hyperlink ref="A143" r:id="rId136" display="http://bess.illinois.edu/pdf/c14008.pdf"/>
    <hyperlink ref="A144" r:id="rId137" display="http://bess.illinois.edu/pdf/c12384.pdf"/>
    <hyperlink ref="A145" r:id="rId138" display="http://bess.illinois.edu/pdf/c12388.pdf"/>
    <hyperlink ref="A48" r:id="rId139" display="http://bess.illinois.edu/pdf/c11182.pdf"/>
    <hyperlink ref="A49" r:id="rId140" display="http://bess.illinois.edu/pdf/c11184.pdf"/>
    <hyperlink ref="A50" r:id="rId141" display="http://bess.illinois.edu/pdf/c11183.pdf"/>
    <hyperlink ref="A52" r:id="rId142" display="http://bess.illinois.edu/pdf/c16025.pdf"/>
    <hyperlink ref="A77" r:id="rId143" display="http://bess.illinois.edu/pdf/c14067.pdf"/>
    <hyperlink ref="A78" r:id="rId144" display="http://bess.illinois.edu/pdf/c14271.pdf"/>
    <hyperlink ref="A80" r:id="rId145" display="http://bess.illinois.edu/pdf/c14068.pdf"/>
    <hyperlink ref="A74" r:id="rId146" display="http://bess.illinois.edu/pdf/c16417.pdf"/>
    <hyperlink ref="A81" r:id="rId147" display="http://bess.illinois.edu/pdf/c14275.pdf"/>
    <hyperlink ref="A155" r:id="rId148" display="http://bess.illinois.edu/pdf/c16035.pdf"/>
    <hyperlink ref="A157" r:id="rId149" display="http://bess.illinois.edu/pdf/c16025.pdf"/>
    <hyperlink ref="A158" r:id="rId150" display="http://bess.illinois.edu/pdf/c16408.pdf"/>
    <hyperlink ref="A159" r:id="rId151" display="http://bess.illinois.edu/pdf/c16413.pdf"/>
    <hyperlink ref="A160" r:id="rId152" display="http://bess.illinois.edu/pdf/c16039.pdf"/>
    <hyperlink ref="A79" r:id="rId153" display="http://bess.illinois.edu/pdf/c14279.pdf"/>
    <hyperlink ref="P7" r:id="rId154"/>
  </hyperlinks>
  <pageMargins left="0.7" right="0.7" top="0.75" bottom="0.75" header="0.3" footer="0.3"/>
  <pageSetup orientation="portrait" horizontalDpi="1200" verticalDpi="1200" r:id="rId155"/>
  <drawing r:id="rId15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27"/>
  <sheetViews>
    <sheetView topLeftCell="B265" zoomScaleNormal="100" workbookViewId="0">
      <selection activeCell="O293" sqref="O293"/>
    </sheetView>
  </sheetViews>
  <sheetFormatPr defaultColWidth="9.140625" defaultRowHeight="15" x14ac:dyDescent="0.25"/>
  <cols>
    <col min="1" max="1" width="13.7109375" style="9" hidden="1" customWidth="1"/>
    <col min="2" max="2" width="26.85546875" style="9" bestFit="1" customWidth="1"/>
    <col min="3" max="3" width="26.28515625" style="9" bestFit="1" customWidth="1"/>
    <col min="4" max="4" width="12.42578125" style="9" customWidth="1"/>
    <col min="5" max="5" width="5.42578125" style="9" hidden="1" customWidth="1"/>
    <col min="6" max="6" width="10.7109375" style="9" hidden="1" customWidth="1"/>
    <col min="7" max="7" width="12.42578125" style="9" hidden="1" customWidth="1"/>
    <col min="8" max="8" width="13" style="9" hidden="1" customWidth="1"/>
    <col min="9" max="9" width="13.42578125" style="9" customWidth="1"/>
    <col min="10" max="10" width="16.5703125" style="9" customWidth="1"/>
    <col min="11" max="11" width="11.85546875" style="9" hidden="1" customWidth="1"/>
    <col min="12" max="12" width="10.7109375" style="20" customWidth="1"/>
    <col min="13" max="13" width="9.42578125" style="20" bestFit="1" customWidth="1"/>
    <col min="14" max="22" width="8.28515625" style="9" customWidth="1"/>
    <col min="23" max="30" width="9.140625" style="9"/>
    <col min="31" max="34" width="0" style="9" hidden="1" customWidth="1"/>
    <col min="35" max="16384" width="9.140625" style="9"/>
  </cols>
  <sheetData>
    <row r="1" spans="1:37" ht="15" customHeight="1" x14ac:dyDescent="0.25">
      <c r="E1" s="42"/>
      <c r="F1" s="42"/>
      <c r="G1" s="42"/>
      <c r="H1" s="42"/>
      <c r="I1" s="73" t="s">
        <v>1062</v>
      </c>
      <c r="J1" s="73"/>
      <c r="K1" s="73"/>
      <c r="L1" s="73"/>
      <c r="M1" s="73" t="s">
        <v>1064</v>
      </c>
      <c r="N1" s="73"/>
      <c r="O1" s="73"/>
      <c r="P1" s="73"/>
      <c r="Q1" s="73"/>
      <c r="R1" s="73"/>
      <c r="S1" s="73"/>
      <c r="T1" s="41"/>
      <c r="U1" s="41"/>
      <c r="V1" s="41"/>
      <c r="Z1" s="42"/>
      <c r="AE1" s="17" t="s">
        <v>1040</v>
      </c>
      <c r="AF1" s="17" t="s">
        <v>1041</v>
      </c>
      <c r="AG1" s="17" t="s">
        <v>1042</v>
      </c>
      <c r="AH1" s="17" t="s">
        <v>1043</v>
      </c>
    </row>
    <row r="2" spans="1:37" x14ac:dyDescent="0.25">
      <c r="D2" s="42"/>
      <c r="E2" s="42"/>
      <c r="F2" s="42"/>
      <c r="G2" s="42"/>
      <c r="H2" s="42"/>
      <c r="I2" s="73"/>
      <c r="J2" s="73"/>
      <c r="K2" s="73"/>
      <c r="L2" s="73"/>
      <c r="M2" s="73"/>
      <c r="N2" s="73"/>
      <c r="O2" s="73"/>
      <c r="P2" s="73"/>
      <c r="Q2" s="73"/>
      <c r="R2" s="73"/>
      <c r="S2" s="73"/>
      <c r="T2" s="41"/>
      <c r="U2" s="41"/>
      <c r="V2" s="41"/>
      <c r="Z2" s="42"/>
      <c r="AE2" s="23">
        <v>36</v>
      </c>
      <c r="AF2" s="23">
        <v>47</v>
      </c>
      <c r="AG2" s="23">
        <v>17.100000000000001</v>
      </c>
      <c r="AH2" s="23">
        <v>17.5</v>
      </c>
    </row>
    <row r="3" spans="1:37" x14ac:dyDescent="0.25">
      <c r="D3" s="42"/>
      <c r="E3" s="42"/>
      <c r="F3" s="42"/>
      <c r="G3" s="42"/>
      <c r="H3" s="42"/>
      <c r="I3" s="73"/>
      <c r="J3" s="73"/>
      <c r="K3" s="73"/>
      <c r="L3" s="73"/>
      <c r="M3" s="73"/>
      <c r="N3" s="73"/>
      <c r="O3" s="73"/>
      <c r="P3" s="73"/>
      <c r="Q3" s="73"/>
      <c r="R3" s="73"/>
      <c r="S3" s="73"/>
      <c r="T3" s="41"/>
      <c r="U3" s="41"/>
      <c r="V3" s="41"/>
      <c r="Z3" s="42"/>
      <c r="AE3" s="23">
        <v>48</v>
      </c>
      <c r="AF3" s="23">
        <v>52</v>
      </c>
      <c r="AG3" s="23">
        <v>20.3</v>
      </c>
      <c r="AH3" s="23">
        <v>21.6</v>
      </c>
    </row>
    <row r="4" spans="1:37" x14ac:dyDescent="0.25">
      <c r="D4" s="42"/>
      <c r="E4" s="42"/>
      <c r="F4" s="42"/>
      <c r="G4" s="42"/>
      <c r="H4" s="42"/>
      <c r="I4" s="73"/>
      <c r="J4" s="73"/>
      <c r="K4" s="73"/>
      <c r="L4" s="73"/>
      <c r="M4" s="73"/>
      <c r="N4" s="73"/>
      <c r="O4" s="73"/>
      <c r="P4" s="73"/>
      <c r="Q4" s="73"/>
      <c r="R4" s="73"/>
      <c r="S4" s="73"/>
      <c r="T4" s="41"/>
      <c r="U4" s="41"/>
      <c r="V4" s="41"/>
      <c r="Z4" s="42"/>
      <c r="AE4" s="23">
        <v>53</v>
      </c>
      <c r="AF4" s="23"/>
      <c r="AG4" s="23">
        <v>20.3</v>
      </c>
      <c r="AH4" s="23">
        <v>22.3</v>
      </c>
    </row>
    <row r="5" spans="1:37" x14ac:dyDescent="0.25">
      <c r="D5" s="42"/>
      <c r="E5" s="42"/>
      <c r="F5" s="42"/>
      <c r="G5" s="42"/>
      <c r="H5" s="42"/>
      <c r="I5" s="73"/>
      <c r="J5" s="73"/>
      <c r="K5" s="73"/>
      <c r="L5" s="73"/>
      <c r="M5" s="73"/>
      <c r="N5" s="73"/>
      <c r="O5" s="73"/>
      <c r="P5" s="73"/>
      <c r="Q5" s="73"/>
      <c r="R5" s="73"/>
      <c r="S5" s="73"/>
      <c r="T5" s="41"/>
      <c r="U5" s="41"/>
      <c r="V5" s="41"/>
      <c r="Z5" s="42"/>
      <c r="AH5" s="23"/>
      <c r="AI5" s="23"/>
      <c r="AJ5" s="23"/>
      <c r="AK5" s="23"/>
    </row>
    <row r="6" spans="1:37" ht="52.5" customHeight="1" x14ac:dyDescent="0.25">
      <c r="D6" s="42"/>
      <c r="E6" s="42"/>
      <c r="F6" s="42"/>
      <c r="G6" s="42"/>
      <c r="H6" s="42"/>
      <c r="I6" s="73"/>
      <c r="J6" s="73"/>
      <c r="K6" s="73"/>
      <c r="L6" s="73"/>
      <c r="M6" s="73"/>
      <c r="N6" s="73"/>
      <c r="O6" s="73"/>
      <c r="P6" s="73"/>
      <c r="Q6" s="73"/>
      <c r="R6" s="73"/>
      <c r="S6" s="73"/>
      <c r="T6" s="41"/>
      <c r="U6" s="41"/>
      <c r="V6" s="41"/>
      <c r="Z6" s="42"/>
      <c r="AH6" s="23"/>
      <c r="AI6" s="23"/>
      <c r="AJ6" s="23"/>
      <c r="AK6" s="23"/>
    </row>
    <row r="7" spans="1:37" x14ac:dyDescent="0.25">
      <c r="D7" s="42"/>
      <c r="E7" s="42"/>
      <c r="F7" s="42"/>
      <c r="G7" s="42"/>
      <c r="H7" s="42"/>
      <c r="I7" s="42"/>
      <c r="J7" s="42"/>
      <c r="K7" s="42"/>
      <c r="L7" s="42"/>
      <c r="M7" s="40" t="s">
        <v>1063</v>
      </c>
      <c r="O7" s="41"/>
      <c r="P7" s="41"/>
      <c r="Q7" s="41"/>
      <c r="R7" s="41"/>
      <c r="S7" s="41"/>
      <c r="T7" s="41"/>
      <c r="U7" s="41"/>
      <c r="V7" s="41"/>
      <c r="Z7" s="42"/>
    </row>
    <row r="8" spans="1:37" ht="28.5" x14ac:dyDescent="0.45">
      <c r="B8" s="27" t="s">
        <v>1051</v>
      </c>
      <c r="L8" s="30" t="s">
        <v>1052</v>
      </c>
      <c r="M8" s="43">
        <v>43186</v>
      </c>
      <c r="N8" s="20"/>
    </row>
    <row r="9" spans="1:37" s="19" customFormat="1" ht="25.5" x14ac:dyDescent="0.2">
      <c r="A9" s="18" t="s">
        <v>0</v>
      </c>
      <c r="B9" s="32" t="s">
        <v>1</v>
      </c>
      <c r="C9" s="32" t="s">
        <v>360</v>
      </c>
      <c r="D9" s="45" t="s">
        <v>1049</v>
      </c>
      <c r="E9" s="32" t="s">
        <v>361</v>
      </c>
      <c r="F9" s="32" t="s">
        <v>362</v>
      </c>
      <c r="G9" s="45" t="s">
        <v>363</v>
      </c>
      <c r="H9" s="45" t="s">
        <v>364</v>
      </c>
      <c r="I9" s="45" t="s">
        <v>365</v>
      </c>
      <c r="J9" s="45" t="s">
        <v>1048</v>
      </c>
      <c r="K9" s="45" t="s">
        <v>366</v>
      </c>
      <c r="L9" s="32" t="s">
        <v>156</v>
      </c>
      <c r="M9" s="32" t="s">
        <v>359</v>
      </c>
    </row>
    <row r="10" spans="1:37" s="22" customFormat="1" ht="12.75" x14ac:dyDescent="0.2">
      <c r="A10" s="24" t="s">
        <v>416</v>
      </c>
      <c r="B10" s="46" t="s">
        <v>417</v>
      </c>
      <c r="C10" s="46" t="s">
        <v>418</v>
      </c>
      <c r="D10" s="47">
        <v>48</v>
      </c>
      <c r="E10" s="47" t="s">
        <v>170</v>
      </c>
      <c r="F10" s="47" t="s">
        <v>372</v>
      </c>
      <c r="G10" s="47">
        <v>22900</v>
      </c>
      <c r="H10" s="48">
        <v>22.3</v>
      </c>
      <c r="I10" s="47">
        <v>21900</v>
      </c>
      <c r="J10" s="48">
        <v>20.3</v>
      </c>
      <c r="K10" s="49">
        <v>0.84</v>
      </c>
      <c r="L10" s="47">
        <v>1</v>
      </c>
      <c r="M10" s="44" t="str">
        <f t="shared" ref="M10:M73" si="0">IF(OR(AND(AND(D10&gt;=$AE$2,D10&lt;=$AF$2),AND(J10&gt;=$AG$2,J10&lt;$AH$2)),AND(AND(D10&gt;=$AE$3,D10&lt;=$AF$3),AND(J10&gt;=$AG$3, J10&lt;$AH$3)),AND(AND(D10&gt;=$AE$4),AND(J10&gt;=$AG$4,J10&lt;$AH$4))),"Tier 1",IF(OR(AND(AND(D10&gt;=$AE$2,D10&lt;=$AF$2),AND(J10&gt;=$AH$2)),AND(AND(D10&gt;=$AE$3,D10&lt;=$AF$3),AND(J10&gt;=$AH$3)),AND(D10&gt;=$AE$4,J10&gt;=$AH$4)),"Tier 2","None"))</f>
        <v>Tier 1</v>
      </c>
    </row>
    <row r="11" spans="1:37" s="22" customFormat="1" ht="12.75" x14ac:dyDescent="0.2">
      <c r="A11" s="25" t="s">
        <v>759</v>
      </c>
      <c r="B11" s="46" t="s">
        <v>417</v>
      </c>
      <c r="C11" s="46" t="s">
        <v>760</v>
      </c>
      <c r="D11" s="47">
        <v>48</v>
      </c>
      <c r="E11" s="47" t="s">
        <v>170</v>
      </c>
      <c r="F11" s="47" t="s">
        <v>372</v>
      </c>
      <c r="G11" s="47">
        <v>18900</v>
      </c>
      <c r="H11" s="48">
        <v>26.1</v>
      </c>
      <c r="I11" s="47">
        <v>17400</v>
      </c>
      <c r="J11" s="48">
        <v>23.4</v>
      </c>
      <c r="K11" s="49">
        <v>0.69</v>
      </c>
      <c r="L11" s="47">
        <v>3</v>
      </c>
      <c r="M11" s="44" t="str">
        <f t="shared" si="0"/>
        <v>Tier 2</v>
      </c>
    </row>
    <row r="12" spans="1:37" s="22" customFormat="1" ht="12.75" x14ac:dyDescent="0.2">
      <c r="A12" s="25" t="s">
        <v>761</v>
      </c>
      <c r="B12" s="46" t="s">
        <v>417</v>
      </c>
      <c r="C12" s="46" t="s">
        <v>760</v>
      </c>
      <c r="D12" s="47">
        <v>48</v>
      </c>
      <c r="E12" s="47" t="s">
        <v>170</v>
      </c>
      <c r="F12" s="47" t="s">
        <v>372</v>
      </c>
      <c r="G12" s="47">
        <v>18500</v>
      </c>
      <c r="H12" s="48">
        <v>25.8</v>
      </c>
      <c r="I12" s="47">
        <v>17000</v>
      </c>
      <c r="J12" s="48">
        <v>23.2</v>
      </c>
      <c r="K12" s="49">
        <v>0.65</v>
      </c>
      <c r="L12" s="47">
        <v>3</v>
      </c>
      <c r="M12" s="44" t="str">
        <f t="shared" si="0"/>
        <v>Tier 2</v>
      </c>
    </row>
    <row r="13" spans="1:37" s="22" customFormat="1" ht="12.75" x14ac:dyDescent="0.2">
      <c r="A13" s="25" t="s">
        <v>762</v>
      </c>
      <c r="B13" s="46" t="s">
        <v>417</v>
      </c>
      <c r="C13" s="46" t="s">
        <v>760</v>
      </c>
      <c r="D13" s="47">
        <v>48</v>
      </c>
      <c r="E13" s="47" t="s">
        <v>170</v>
      </c>
      <c r="F13" s="47" t="s">
        <v>372</v>
      </c>
      <c r="G13" s="47">
        <v>18700</v>
      </c>
      <c r="H13" s="48">
        <v>24.2</v>
      </c>
      <c r="I13" s="47">
        <v>17300</v>
      </c>
      <c r="J13" s="48">
        <v>21.6</v>
      </c>
      <c r="K13" s="49">
        <v>0.68</v>
      </c>
      <c r="L13" s="47">
        <v>3</v>
      </c>
      <c r="M13" s="44" t="str">
        <f t="shared" si="0"/>
        <v>Tier 2</v>
      </c>
    </row>
    <row r="14" spans="1:37" s="22" customFormat="1" ht="12.75" x14ac:dyDescent="0.2">
      <c r="A14" s="24" t="s">
        <v>419</v>
      </c>
      <c r="B14" s="46" t="s">
        <v>417</v>
      </c>
      <c r="C14" s="46" t="s">
        <v>420</v>
      </c>
      <c r="D14" s="47">
        <v>54</v>
      </c>
      <c r="E14" s="47" t="s">
        <v>170</v>
      </c>
      <c r="F14" s="47" t="s">
        <v>372</v>
      </c>
      <c r="G14" s="47">
        <v>25100</v>
      </c>
      <c r="H14" s="48">
        <v>27.7</v>
      </c>
      <c r="I14" s="47">
        <v>23500</v>
      </c>
      <c r="J14" s="48">
        <v>24.5</v>
      </c>
      <c r="K14" s="49">
        <v>0.76</v>
      </c>
      <c r="L14" s="47">
        <v>1</v>
      </c>
      <c r="M14" s="44" t="str">
        <f t="shared" si="0"/>
        <v>Tier 2</v>
      </c>
    </row>
    <row r="15" spans="1:37" s="22" customFormat="1" ht="12.75" x14ac:dyDescent="0.2">
      <c r="A15" s="24" t="s">
        <v>421</v>
      </c>
      <c r="B15" s="46" t="s">
        <v>417</v>
      </c>
      <c r="C15" s="46" t="s">
        <v>422</v>
      </c>
      <c r="D15" s="47">
        <v>54</v>
      </c>
      <c r="E15" s="47" t="s">
        <v>170</v>
      </c>
      <c r="F15" s="47" t="s">
        <v>372</v>
      </c>
      <c r="G15" s="47">
        <v>27400</v>
      </c>
      <c r="H15" s="48">
        <v>25.4</v>
      </c>
      <c r="I15" s="47">
        <v>25900</v>
      </c>
      <c r="J15" s="48">
        <v>22.7</v>
      </c>
      <c r="K15" s="49">
        <v>0.81</v>
      </c>
      <c r="L15" s="47">
        <v>1</v>
      </c>
      <c r="M15" s="44" t="str">
        <f t="shared" si="0"/>
        <v>Tier 2</v>
      </c>
    </row>
    <row r="16" spans="1:37" s="22" customFormat="1" ht="12.75" x14ac:dyDescent="0.2">
      <c r="A16" s="24" t="s">
        <v>423</v>
      </c>
      <c r="B16" s="46" t="s">
        <v>417</v>
      </c>
      <c r="C16" s="46" t="s">
        <v>424</v>
      </c>
      <c r="D16" s="47">
        <v>54</v>
      </c>
      <c r="E16" s="47" t="s">
        <v>170</v>
      </c>
      <c r="F16" s="47" t="s">
        <v>372</v>
      </c>
      <c r="G16" s="47">
        <v>26100</v>
      </c>
      <c r="H16" s="48">
        <v>24.2</v>
      </c>
      <c r="I16" s="47">
        <v>24500</v>
      </c>
      <c r="J16" s="48">
        <v>21.4</v>
      </c>
      <c r="K16" s="49">
        <v>0.79</v>
      </c>
      <c r="L16" s="47">
        <v>1</v>
      </c>
      <c r="M16" s="44" t="str">
        <f t="shared" si="0"/>
        <v>Tier 1</v>
      </c>
    </row>
    <row r="17" spans="1:13" s="22" customFormat="1" ht="12.75" x14ac:dyDescent="0.2">
      <c r="A17" s="25" t="s">
        <v>781</v>
      </c>
      <c r="B17" s="46" t="s">
        <v>417</v>
      </c>
      <c r="C17" s="46" t="s">
        <v>424</v>
      </c>
      <c r="D17" s="47">
        <v>54</v>
      </c>
      <c r="E17" s="47" t="s">
        <v>170</v>
      </c>
      <c r="F17" s="47" t="s">
        <v>372</v>
      </c>
      <c r="G17" s="47">
        <v>26300</v>
      </c>
      <c r="H17" s="48">
        <v>25.3</v>
      </c>
      <c r="I17" s="47">
        <v>24800</v>
      </c>
      <c r="J17" s="48">
        <v>22.6</v>
      </c>
      <c r="K17" s="49">
        <v>0.8</v>
      </c>
      <c r="L17" s="47">
        <v>3</v>
      </c>
      <c r="M17" s="44" t="str">
        <f t="shared" si="0"/>
        <v>Tier 2</v>
      </c>
    </row>
    <row r="18" spans="1:13" s="22" customFormat="1" ht="12.75" x14ac:dyDescent="0.2">
      <c r="A18" s="25" t="s">
        <v>782</v>
      </c>
      <c r="B18" s="46" t="s">
        <v>417</v>
      </c>
      <c r="C18" s="50" t="s">
        <v>424</v>
      </c>
      <c r="D18" s="47">
        <v>54</v>
      </c>
      <c r="E18" s="51" t="s">
        <v>170</v>
      </c>
      <c r="F18" s="51" t="s">
        <v>372</v>
      </c>
      <c r="G18" s="51">
        <v>25700</v>
      </c>
      <c r="H18" s="52">
        <v>25.4</v>
      </c>
      <c r="I18" s="51">
        <v>24000</v>
      </c>
      <c r="J18" s="52">
        <v>22.4</v>
      </c>
      <c r="K18" s="53">
        <v>0.77</v>
      </c>
      <c r="L18" s="47">
        <v>3</v>
      </c>
      <c r="M18" s="44" t="str">
        <f t="shared" si="0"/>
        <v>Tier 2</v>
      </c>
    </row>
    <row r="19" spans="1:13" s="22" customFormat="1" ht="12.75" x14ac:dyDescent="0.2">
      <c r="A19" s="25" t="s">
        <v>783</v>
      </c>
      <c r="B19" s="46" t="s">
        <v>417</v>
      </c>
      <c r="C19" s="50" t="s">
        <v>424</v>
      </c>
      <c r="D19" s="47">
        <v>54</v>
      </c>
      <c r="E19" s="51" t="s">
        <v>170</v>
      </c>
      <c r="F19" s="51" t="s">
        <v>372</v>
      </c>
      <c r="G19" s="51">
        <v>26200</v>
      </c>
      <c r="H19" s="52">
        <v>23.7</v>
      </c>
      <c r="I19" s="51">
        <v>24700</v>
      </c>
      <c r="J19" s="52">
        <v>20.9</v>
      </c>
      <c r="K19" s="53">
        <v>0.79</v>
      </c>
      <c r="L19" s="47">
        <v>3</v>
      </c>
      <c r="M19" s="44" t="str">
        <f t="shared" si="0"/>
        <v>Tier 1</v>
      </c>
    </row>
    <row r="20" spans="1:13" s="22" customFormat="1" ht="12.75" x14ac:dyDescent="0.2">
      <c r="A20" s="25" t="s">
        <v>784</v>
      </c>
      <c r="B20" s="46" t="s">
        <v>417</v>
      </c>
      <c r="C20" s="46" t="s">
        <v>785</v>
      </c>
      <c r="D20" s="47">
        <v>54</v>
      </c>
      <c r="E20" s="47" t="s">
        <v>15</v>
      </c>
      <c r="F20" s="47" t="s">
        <v>372</v>
      </c>
      <c r="G20" s="47">
        <v>25900</v>
      </c>
      <c r="H20" s="48">
        <v>24.8</v>
      </c>
      <c r="I20" s="47">
        <v>24300</v>
      </c>
      <c r="J20" s="48">
        <v>22</v>
      </c>
      <c r="K20" s="49">
        <v>0.61</v>
      </c>
      <c r="L20" s="47">
        <v>3</v>
      </c>
      <c r="M20" s="44" t="str">
        <f t="shared" si="0"/>
        <v>Tier 1</v>
      </c>
    </row>
    <row r="21" spans="1:13" s="22" customFormat="1" ht="12.75" x14ac:dyDescent="0.2">
      <c r="A21" s="24" t="s">
        <v>425</v>
      </c>
      <c r="B21" s="46" t="s">
        <v>417</v>
      </c>
      <c r="C21" s="46" t="s">
        <v>426</v>
      </c>
      <c r="D21" s="47">
        <v>54</v>
      </c>
      <c r="E21" s="47" t="s">
        <v>170</v>
      </c>
      <c r="F21" s="47" t="s">
        <v>372</v>
      </c>
      <c r="G21" s="47">
        <v>19400</v>
      </c>
      <c r="H21" s="48">
        <v>33</v>
      </c>
      <c r="I21" s="47">
        <v>17100</v>
      </c>
      <c r="J21" s="48">
        <v>27.4</v>
      </c>
      <c r="K21" s="49">
        <v>0.41</v>
      </c>
      <c r="L21" s="47">
        <v>1</v>
      </c>
      <c r="M21" s="44" t="str">
        <f t="shared" si="0"/>
        <v>Tier 2</v>
      </c>
    </row>
    <row r="22" spans="1:13" s="22" customFormat="1" ht="12.75" x14ac:dyDescent="0.2">
      <c r="A22" s="25" t="s">
        <v>786</v>
      </c>
      <c r="B22" s="46" t="s">
        <v>417</v>
      </c>
      <c r="C22" s="46" t="s">
        <v>426</v>
      </c>
      <c r="D22" s="47">
        <v>54</v>
      </c>
      <c r="E22" s="47" t="s">
        <v>170</v>
      </c>
      <c r="F22" s="47" t="s">
        <v>372</v>
      </c>
      <c r="G22" s="47">
        <v>19600</v>
      </c>
      <c r="H22" s="48">
        <v>34.1</v>
      </c>
      <c r="I22" s="47">
        <v>17200</v>
      </c>
      <c r="J22" s="48">
        <v>27.9</v>
      </c>
      <c r="K22" s="49">
        <v>0.42</v>
      </c>
      <c r="L22" s="47">
        <v>3</v>
      </c>
      <c r="M22" s="44" t="str">
        <f t="shared" si="0"/>
        <v>Tier 2</v>
      </c>
    </row>
    <row r="23" spans="1:13" s="22" customFormat="1" ht="12.75" x14ac:dyDescent="0.2">
      <c r="A23" s="25" t="s">
        <v>787</v>
      </c>
      <c r="B23" s="46" t="s">
        <v>417</v>
      </c>
      <c r="C23" s="50" t="s">
        <v>426</v>
      </c>
      <c r="D23" s="47">
        <v>54</v>
      </c>
      <c r="E23" s="51" t="s">
        <v>170</v>
      </c>
      <c r="F23" s="51" t="s">
        <v>372</v>
      </c>
      <c r="G23" s="51">
        <v>19400</v>
      </c>
      <c r="H23" s="52">
        <v>33.4</v>
      </c>
      <c r="I23" s="51">
        <v>17100</v>
      </c>
      <c r="J23" s="52">
        <v>27.8</v>
      </c>
      <c r="K23" s="53">
        <v>0.42</v>
      </c>
      <c r="L23" s="47">
        <v>3</v>
      </c>
      <c r="M23" s="44" t="str">
        <f t="shared" si="0"/>
        <v>Tier 2</v>
      </c>
    </row>
    <row r="24" spans="1:13" s="22" customFormat="1" ht="12.75" x14ac:dyDescent="0.2">
      <c r="A24" s="25" t="s">
        <v>788</v>
      </c>
      <c r="B24" s="46" t="s">
        <v>417</v>
      </c>
      <c r="C24" s="50" t="s">
        <v>426</v>
      </c>
      <c r="D24" s="47">
        <v>54</v>
      </c>
      <c r="E24" s="51" t="s">
        <v>170</v>
      </c>
      <c r="F24" s="51" t="s">
        <v>372</v>
      </c>
      <c r="G24" s="51">
        <v>19400</v>
      </c>
      <c r="H24" s="52">
        <v>31</v>
      </c>
      <c r="I24" s="51">
        <v>17100</v>
      </c>
      <c r="J24" s="52">
        <v>24.9</v>
      </c>
      <c r="K24" s="53">
        <v>0.43</v>
      </c>
      <c r="L24" s="47">
        <v>3</v>
      </c>
      <c r="M24" s="44" t="str">
        <f t="shared" si="0"/>
        <v>Tier 2</v>
      </c>
    </row>
    <row r="25" spans="1:13" s="22" customFormat="1" ht="12.75" x14ac:dyDescent="0.2">
      <c r="A25" s="24" t="s">
        <v>427</v>
      </c>
      <c r="B25" s="46" t="s">
        <v>417</v>
      </c>
      <c r="C25" s="46" t="s">
        <v>428</v>
      </c>
      <c r="D25" s="47">
        <v>54</v>
      </c>
      <c r="E25" s="47" t="s">
        <v>170</v>
      </c>
      <c r="F25" s="47" t="s">
        <v>372</v>
      </c>
      <c r="G25" s="47">
        <v>27100</v>
      </c>
      <c r="H25" s="48">
        <v>24</v>
      </c>
      <c r="I25" s="47">
        <v>25500</v>
      </c>
      <c r="J25" s="48">
        <v>21.1</v>
      </c>
      <c r="K25" s="49">
        <v>0.77</v>
      </c>
      <c r="L25" s="47">
        <v>1</v>
      </c>
      <c r="M25" s="44" t="str">
        <f t="shared" si="0"/>
        <v>Tier 1</v>
      </c>
    </row>
    <row r="26" spans="1:13" s="22" customFormat="1" ht="12.75" x14ac:dyDescent="0.2">
      <c r="A26" s="24" t="s">
        <v>429</v>
      </c>
      <c r="B26" s="46" t="s">
        <v>417</v>
      </c>
      <c r="C26" s="46" t="s">
        <v>430</v>
      </c>
      <c r="D26" s="47">
        <v>54</v>
      </c>
      <c r="E26" s="47" t="s">
        <v>170</v>
      </c>
      <c r="F26" s="47" t="s">
        <v>372</v>
      </c>
      <c r="G26" s="47">
        <v>27000</v>
      </c>
      <c r="H26" s="48">
        <v>23.8</v>
      </c>
      <c r="I26" s="47">
        <v>25000</v>
      </c>
      <c r="J26" s="48">
        <v>20.7</v>
      </c>
      <c r="K26" s="49">
        <v>0.74</v>
      </c>
      <c r="L26" s="47">
        <v>1</v>
      </c>
      <c r="M26" s="44" t="str">
        <f t="shared" si="0"/>
        <v>Tier 1</v>
      </c>
    </row>
    <row r="27" spans="1:13" s="22" customFormat="1" ht="12.75" x14ac:dyDescent="0.2">
      <c r="A27" s="24" t="s">
        <v>431</v>
      </c>
      <c r="B27" s="46" t="s">
        <v>417</v>
      </c>
      <c r="C27" s="46" t="s">
        <v>432</v>
      </c>
      <c r="D27" s="47">
        <v>54</v>
      </c>
      <c r="E27" s="47" t="s">
        <v>170</v>
      </c>
      <c r="F27" s="47" t="s">
        <v>372</v>
      </c>
      <c r="G27" s="47">
        <v>27400</v>
      </c>
      <c r="H27" s="48">
        <v>25.5</v>
      </c>
      <c r="I27" s="47">
        <v>25800</v>
      </c>
      <c r="J27" s="48">
        <v>22.5</v>
      </c>
      <c r="K27" s="49">
        <v>0.79</v>
      </c>
      <c r="L27" s="47">
        <v>1</v>
      </c>
      <c r="M27" s="44" t="str">
        <f t="shared" si="0"/>
        <v>Tier 2</v>
      </c>
    </row>
    <row r="28" spans="1:13" s="22" customFormat="1" ht="12.75" x14ac:dyDescent="0.2">
      <c r="A28" s="24" t="s">
        <v>433</v>
      </c>
      <c r="B28" s="46" t="s">
        <v>417</v>
      </c>
      <c r="C28" s="46" t="s">
        <v>434</v>
      </c>
      <c r="D28" s="47">
        <v>54</v>
      </c>
      <c r="E28" s="47" t="s">
        <v>170</v>
      </c>
      <c r="F28" s="47" t="s">
        <v>372</v>
      </c>
      <c r="G28" s="47">
        <v>27100</v>
      </c>
      <c r="H28" s="48">
        <v>25.2</v>
      </c>
      <c r="I28" s="47">
        <v>25400</v>
      </c>
      <c r="J28" s="48">
        <v>22.2</v>
      </c>
      <c r="K28" s="49">
        <v>0.79</v>
      </c>
      <c r="L28" s="47">
        <v>1</v>
      </c>
      <c r="M28" s="44" t="str">
        <f t="shared" si="0"/>
        <v>Tier 1</v>
      </c>
    </row>
    <row r="29" spans="1:13" s="22" customFormat="1" ht="12.75" x14ac:dyDescent="0.2">
      <c r="A29" s="24" t="s">
        <v>435</v>
      </c>
      <c r="B29" s="46" t="s">
        <v>417</v>
      </c>
      <c r="C29" s="46" t="s">
        <v>436</v>
      </c>
      <c r="D29" s="47">
        <v>54</v>
      </c>
      <c r="E29" s="47" t="s">
        <v>170</v>
      </c>
      <c r="F29" s="47" t="s">
        <v>372</v>
      </c>
      <c r="G29" s="47">
        <v>26100</v>
      </c>
      <c r="H29" s="48">
        <v>25.8</v>
      </c>
      <c r="I29" s="47">
        <v>24400</v>
      </c>
      <c r="J29" s="48">
        <v>22.4</v>
      </c>
      <c r="K29" s="49">
        <v>0.77</v>
      </c>
      <c r="L29" s="47">
        <v>1</v>
      </c>
      <c r="M29" s="44" t="str">
        <f t="shared" si="0"/>
        <v>Tier 2</v>
      </c>
    </row>
    <row r="30" spans="1:13" s="22" customFormat="1" ht="12.75" x14ac:dyDescent="0.2">
      <c r="A30" s="25" t="s">
        <v>789</v>
      </c>
      <c r="B30" s="46" t="s">
        <v>417</v>
      </c>
      <c r="C30" s="46" t="s">
        <v>436</v>
      </c>
      <c r="D30" s="47">
        <v>54</v>
      </c>
      <c r="E30" s="47" t="s">
        <v>170</v>
      </c>
      <c r="F30" s="47" t="s">
        <v>372</v>
      </c>
      <c r="G30" s="47">
        <v>26200</v>
      </c>
      <c r="H30" s="48">
        <v>24.5</v>
      </c>
      <c r="I30" s="47">
        <v>24600</v>
      </c>
      <c r="J30" s="48">
        <v>21.5</v>
      </c>
      <c r="K30" s="49">
        <v>0.77</v>
      </c>
      <c r="L30" s="47">
        <v>3</v>
      </c>
      <c r="M30" s="44" t="str">
        <f t="shared" si="0"/>
        <v>Tier 1</v>
      </c>
    </row>
    <row r="31" spans="1:13" s="22" customFormat="1" ht="12.75" x14ac:dyDescent="0.2">
      <c r="A31" s="24" t="s">
        <v>437</v>
      </c>
      <c r="B31" s="46" t="s">
        <v>417</v>
      </c>
      <c r="C31" s="46" t="s">
        <v>438</v>
      </c>
      <c r="D31" s="47">
        <v>54</v>
      </c>
      <c r="E31" s="47" t="s">
        <v>170</v>
      </c>
      <c r="F31" s="47" t="s">
        <v>372</v>
      </c>
      <c r="G31" s="47">
        <v>25900</v>
      </c>
      <c r="H31" s="48">
        <v>25.3</v>
      </c>
      <c r="I31" s="47">
        <v>24200</v>
      </c>
      <c r="J31" s="48">
        <v>22.2</v>
      </c>
      <c r="K31" s="49">
        <v>0.76</v>
      </c>
      <c r="L31" s="47">
        <v>1</v>
      </c>
      <c r="M31" s="44" t="str">
        <f t="shared" si="0"/>
        <v>Tier 1</v>
      </c>
    </row>
    <row r="32" spans="1:13" s="22" customFormat="1" ht="12.75" x14ac:dyDescent="0.2">
      <c r="A32" s="25" t="s">
        <v>790</v>
      </c>
      <c r="B32" s="46" t="s">
        <v>417</v>
      </c>
      <c r="C32" s="46" t="s">
        <v>438</v>
      </c>
      <c r="D32" s="47">
        <v>54</v>
      </c>
      <c r="E32" s="47" t="s">
        <v>170</v>
      </c>
      <c r="F32" s="47" t="s">
        <v>372</v>
      </c>
      <c r="G32" s="47">
        <v>26000</v>
      </c>
      <c r="H32" s="48">
        <v>24.2</v>
      </c>
      <c r="I32" s="47">
        <v>24200</v>
      </c>
      <c r="J32" s="48">
        <v>21</v>
      </c>
      <c r="K32" s="49">
        <v>0.76</v>
      </c>
      <c r="L32" s="47">
        <v>3</v>
      </c>
      <c r="M32" s="44" t="str">
        <f t="shared" si="0"/>
        <v>Tier 1</v>
      </c>
    </row>
    <row r="33" spans="1:13" s="22" customFormat="1" ht="12.75" x14ac:dyDescent="0.2">
      <c r="A33" s="24" t="s">
        <v>439</v>
      </c>
      <c r="B33" s="46" t="s">
        <v>417</v>
      </c>
      <c r="C33" s="46" t="s">
        <v>440</v>
      </c>
      <c r="D33" s="47">
        <v>54</v>
      </c>
      <c r="E33" s="47" t="s">
        <v>170</v>
      </c>
      <c r="F33" s="47" t="s">
        <v>387</v>
      </c>
      <c r="G33" s="47">
        <v>26200</v>
      </c>
      <c r="H33" s="48">
        <v>23.6</v>
      </c>
      <c r="I33" s="47">
        <v>24100</v>
      </c>
      <c r="J33" s="48">
        <v>20.3</v>
      </c>
      <c r="K33" s="49">
        <v>0.76</v>
      </c>
      <c r="L33" s="47">
        <v>1</v>
      </c>
      <c r="M33" s="44" t="str">
        <f t="shared" si="0"/>
        <v>Tier 1</v>
      </c>
    </row>
    <row r="34" spans="1:13" s="22" customFormat="1" ht="12.75" x14ac:dyDescent="0.2">
      <c r="A34" s="25" t="s">
        <v>791</v>
      </c>
      <c r="B34" s="46" t="s">
        <v>417</v>
      </c>
      <c r="C34" s="46" t="s">
        <v>440</v>
      </c>
      <c r="D34" s="47">
        <v>54</v>
      </c>
      <c r="E34" s="47" t="s">
        <v>170</v>
      </c>
      <c r="F34" s="47" t="s">
        <v>387</v>
      </c>
      <c r="G34" s="47">
        <v>24000</v>
      </c>
      <c r="H34" s="48">
        <v>24.6</v>
      </c>
      <c r="I34" s="47">
        <v>21700</v>
      </c>
      <c r="J34" s="48">
        <v>20.7</v>
      </c>
      <c r="K34" s="49">
        <v>0.71</v>
      </c>
      <c r="L34" s="47">
        <v>3</v>
      </c>
      <c r="M34" s="44" t="str">
        <f t="shared" si="0"/>
        <v>Tier 1</v>
      </c>
    </row>
    <row r="35" spans="1:13" s="22" customFormat="1" ht="12.75" x14ac:dyDescent="0.2">
      <c r="A35" s="24" t="s">
        <v>441</v>
      </c>
      <c r="B35" s="46" t="s">
        <v>417</v>
      </c>
      <c r="C35" s="46" t="s">
        <v>442</v>
      </c>
      <c r="D35" s="47">
        <v>54</v>
      </c>
      <c r="E35" s="47" t="s">
        <v>170</v>
      </c>
      <c r="F35" s="47" t="s">
        <v>372</v>
      </c>
      <c r="G35" s="47">
        <v>23000</v>
      </c>
      <c r="H35" s="48">
        <v>30.1</v>
      </c>
      <c r="I35" s="47">
        <v>21000</v>
      </c>
      <c r="J35" s="48">
        <v>25.8</v>
      </c>
      <c r="K35" s="49">
        <v>0.68</v>
      </c>
      <c r="L35" s="47">
        <v>1</v>
      </c>
      <c r="M35" s="44" t="str">
        <f t="shared" si="0"/>
        <v>Tier 2</v>
      </c>
    </row>
    <row r="36" spans="1:13" s="22" customFormat="1" ht="12.75" x14ac:dyDescent="0.2">
      <c r="A36" s="24" t="s">
        <v>443</v>
      </c>
      <c r="B36" s="46" t="s">
        <v>417</v>
      </c>
      <c r="C36" s="46" t="s">
        <v>444</v>
      </c>
      <c r="D36" s="47">
        <v>54</v>
      </c>
      <c r="E36" s="47" t="s">
        <v>170</v>
      </c>
      <c r="F36" s="47" t="s">
        <v>372</v>
      </c>
      <c r="G36" s="47">
        <v>22800</v>
      </c>
      <c r="H36" s="48">
        <v>29.3</v>
      </c>
      <c r="I36" s="47">
        <v>20700</v>
      </c>
      <c r="J36" s="48">
        <v>25.2</v>
      </c>
      <c r="K36" s="49">
        <v>0.68</v>
      </c>
      <c r="L36" s="47">
        <v>1</v>
      </c>
      <c r="M36" s="44" t="str">
        <f t="shared" si="0"/>
        <v>Tier 2</v>
      </c>
    </row>
    <row r="37" spans="1:13" s="22" customFormat="1" ht="12.75" x14ac:dyDescent="0.2">
      <c r="A37" s="24" t="s">
        <v>445</v>
      </c>
      <c r="B37" s="46" t="s">
        <v>417</v>
      </c>
      <c r="C37" s="46" t="s">
        <v>446</v>
      </c>
      <c r="D37" s="47">
        <v>54</v>
      </c>
      <c r="E37" s="47" t="s">
        <v>170</v>
      </c>
      <c r="F37" s="47" t="s">
        <v>372</v>
      </c>
      <c r="G37" s="47">
        <v>26800</v>
      </c>
      <c r="H37" s="48">
        <v>24.7</v>
      </c>
      <c r="I37" s="47">
        <v>24200</v>
      </c>
      <c r="J37" s="48">
        <v>21.3</v>
      </c>
      <c r="K37" s="49">
        <v>0.66</v>
      </c>
      <c r="L37" s="47">
        <v>1</v>
      </c>
      <c r="M37" s="44" t="str">
        <f t="shared" si="0"/>
        <v>Tier 1</v>
      </c>
    </row>
    <row r="38" spans="1:13" s="22" customFormat="1" ht="12.75" x14ac:dyDescent="0.2">
      <c r="A38" s="25" t="s">
        <v>792</v>
      </c>
      <c r="B38" s="46" t="s">
        <v>417</v>
      </c>
      <c r="C38" s="46" t="s">
        <v>446</v>
      </c>
      <c r="D38" s="47">
        <v>54</v>
      </c>
      <c r="E38" s="47" t="s">
        <v>170</v>
      </c>
      <c r="F38" s="47" t="s">
        <v>372</v>
      </c>
      <c r="G38" s="47">
        <v>26600</v>
      </c>
      <c r="H38" s="48">
        <v>26</v>
      </c>
      <c r="I38" s="47">
        <v>24100</v>
      </c>
      <c r="J38" s="48">
        <v>22.6</v>
      </c>
      <c r="K38" s="49">
        <v>0.64</v>
      </c>
      <c r="L38" s="47">
        <v>3</v>
      </c>
      <c r="M38" s="44" t="str">
        <f t="shared" si="0"/>
        <v>Tier 2</v>
      </c>
    </row>
    <row r="39" spans="1:13" s="22" customFormat="1" ht="12.75" x14ac:dyDescent="0.2">
      <c r="A39" s="25" t="s">
        <v>793</v>
      </c>
      <c r="B39" s="46" t="s">
        <v>417</v>
      </c>
      <c r="C39" s="50" t="s">
        <v>446</v>
      </c>
      <c r="D39" s="47">
        <v>54</v>
      </c>
      <c r="E39" s="51" t="s">
        <v>170</v>
      </c>
      <c r="F39" s="51" t="s">
        <v>372</v>
      </c>
      <c r="G39" s="51">
        <v>26100</v>
      </c>
      <c r="H39" s="52">
        <v>26.1</v>
      </c>
      <c r="I39" s="51">
        <v>23300</v>
      </c>
      <c r="J39" s="52">
        <v>22.3</v>
      </c>
      <c r="K39" s="53">
        <v>0.61</v>
      </c>
      <c r="L39" s="47">
        <v>3</v>
      </c>
      <c r="M39" s="44" t="str">
        <f t="shared" si="0"/>
        <v>Tier 2</v>
      </c>
    </row>
    <row r="40" spans="1:13" s="22" customFormat="1" ht="12.75" x14ac:dyDescent="0.2">
      <c r="A40" s="25" t="s">
        <v>794</v>
      </c>
      <c r="B40" s="46" t="s">
        <v>417</v>
      </c>
      <c r="C40" s="50" t="s">
        <v>446</v>
      </c>
      <c r="D40" s="47">
        <v>54</v>
      </c>
      <c r="E40" s="51" t="s">
        <v>170</v>
      </c>
      <c r="F40" s="51" t="s">
        <v>372</v>
      </c>
      <c r="G40" s="51">
        <v>26400</v>
      </c>
      <c r="H40" s="52">
        <v>24.3</v>
      </c>
      <c r="I40" s="51">
        <v>23900</v>
      </c>
      <c r="J40" s="52">
        <v>21.2</v>
      </c>
      <c r="K40" s="53">
        <v>0.65</v>
      </c>
      <c r="L40" s="47">
        <v>3</v>
      </c>
      <c r="M40" s="44" t="str">
        <f t="shared" si="0"/>
        <v>Tier 1</v>
      </c>
    </row>
    <row r="41" spans="1:13" s="22" customFormat="1" ht="12.75" x14ac:dyDescent="0.2">
      <c r="A41" s="24" t="s">
        <v>447</v>
      </c>
      <c r="B41" s="46" t="s">
        <v>417</v>
      </c>
      <c r="C41" s="46" t="s">
        <v>448</v>
      </c>
      <c r="D41" s="47">
        <v>54</v>
      </c>
      <c r="E41" s="47" t="s">
        <v>170</v>
      </c>
      <c r="F41" s="47" t="s">
        <v>372</v>
      </c>
      <c r="G41" s="47">
        <v>21000</v>
      </c>
      <c r="H41" s="48">
        <v>31.7</v>
      </c>
      <c r="I41" s="47">
        <v>17700</v>
      </c>
      <c r="J41" s="48">
        <v>25.7</v>
      </c>
      <c r="K41" s="49">
        <v>0.25</v>
      </c>
      <c r="L41" s="47">
        <v>1</v>
      </c>
      <c r="M41" s="44" t="str">
        <f t="shared" si="0"/>
        <v>Tier 2</v>
      </c>
    </row>
    <row r="42" spans="1:13" s="22" customFormat="1" ht="12.75" x14ac:dyDescent="0.2">
      <c r="A42" s="25" t="s">
        <v>795</v>
      </c>
      <c r="B42" s="46" t="s">
        <v>417</v>
      </c>
      <c r="C42" s="46" t="s">
        <v>448</v>
      </c>
      <c r="D42" s="47">
        <v>54</v>
      </c>
      <c r="E42" s="47" t="s">
        <v>170</v>
      </c>
      <c r="F42" s="47" t="s">
        <v>372</v>
      </c>
      <c r="G42" s="47">
        <v>21100</v>
      </c>
      <c r="H42" s="48">
        <v>32.200000000000003</v>
      </c>
      <c r="I42" s="47">
        <v>17600</v>
      </c>
      <c r="J42" s="48">
        <v>26.6</v>
      </c>
      <c r="K42" s="49">
        <v>0.26</v>
      </c>
      <c r="L42" s="47">
        <v>3</v>
      </c>
      <c r="M42" s="44" t="str">
        <f t="shared" si="0"/>
        <v>Tier 2</v>
      </c>
    </row>
    <row r="43" spans="1:13" s="22" customFormat="1" ht="12.75" x14ac:dyDescent="0.2">
      <c r="A43" s="25" t="s">
        <v>796</v>
      </c>
      <c r="B43" s="46" t="s">
        <v>417</v>
      </c>
      <c r="C43" s="50" t="s">
        <v>448</v>
      </c>
      <c r="D43" s="47">
        <v>54</v>
      </c>
      <c r="E43" s="51" t="s">
        <v>170</v>
      </c>
      <c r="F43" s="51" t="s">
        <v>372</v>
      </c>
      <c r="G43" s="51">
        <v>20600</v>
      </c>
      <c r="H43" s="52">
        <v>32.4</v>
      </c>
      <c r="I43" s="51">
        <v>17100</v>
      </c>
      <c r="J43" s="52">
        <v>25.9</v>
      </c>
      <c r="K43" s="53">
        <v>0.23</v>
      </c>
      <c r="L43" s="47">
        <v>3</v>
      </c>
      <c r="M43" s="44" t="str">
        <f t="shared" si="0"/>
        <v>Tier 2</v>
      </c>
    </row>
    <row r="44" spans="1:13" s="22" customFormat="1" ht="12.75" x14ac:dyDescent="0.2">
      <c r="A44" s="25" t="s">
        <v>797</v>
      </c>
      <c r="B44" s="46" t="s">
        <v>417</v>
      </c>
      <c r="C44" s="50" t="s">
        <v>448</v>
      </c>
      <c r="D44" s="47">
        <v>54</v>
      </c>
      <c r="E44" s="51" t="s">
        <v>170</v>
      </c>
      <c r="F44" s="51" t="s">
        <v>372</v>
      </c>
      <c r="G44" s="51">
        <v>20800</v>
      </c>
      <c r="H44" s="52">
        <v>29.8</v>
      </c>
      <c r="I44" s="51">
        <v>17500</v>
      </c>
      <c r="J44" s="52">
        <v>24.2</v>
      </c>
      <c r="K44" s="53">
        <v>0.25</v>
      </c>
      <c r="L44" s="47">
        <v>3</v>
      </c>
      <c r="M44" s="44" t="str">
        <f t="shared" si="0"/>
        <v>Tier 2</v>
      </c>
    </row>
    <row r="45" spans="1:13" s="22" customFormat="1" ht="12.75" x14ac:dyDescent="0.2">
      <c r="A45" s="25" t="s">
        <v>798</v>
      </c>
      <c r="B45" s="46" t="s">
        <v>417</v>
      </c>
      <c r="C45" s="46" t="s">
        <v>799</v>
      </c>
      <c r="D45" s="47">
        <v>54</v>
      </c>
      <c r="E45" s="47" t="s">
        <v>170</v>
      </c>
      <c r="F45" s="47" t="s">
        <v>372</v>
      </c>
      <c r="G45" s="47">
        <v>28500</v>
      </c>
      <c r="H45" s="48">
        <v>22.5</v>
      </c>
      <c r="I45" s="47">
        <v>26400</v>
      </c>
      <c r="J45" s="48">
        <v>20.3</v>
      </c>
      <c r="K45" s="49">
        <v>0.74</v>
      </c>
      <c r="L45" s="47">
        <v>3</v>
      </c>
      <c r="M45" s="44" t="str">
        <f t="shared" si="0"/>
        <v>Tier 1</v>
      </c>
    </row>
    <row r="46" spans="1:13" s="22" customFormat="1" ht="12.75" x14ac:dyDescent="0.2">
      <c r="A46" s="25" t="s">
        <v>763</v>
      </c>
      <c r="B46" s="46" t="s">
        <v>417</v>
      </c>
      <c r="C46" s="46" t="s">
        <v>764</v>
      </c>
      <c r="D46" s="47">
        <v>48</v>
      </c>
      <c r="E46" s="47" t="s">
        <v>170</v>
      </c>
      <c r="F46" s="47" t="s">
        <v>372</v>
      </c>
      <c r="G46" s="47">
        <v>22000</v>
      </c>
      <c r="H46" s="48">
        <v>22.9</v>
      </c>
      <c r="I46" s="47">
        <v>20800</v>
      </c>
      <c r="J46" s="48">
        <v>20.9</v>
      </c>
      <c r="K46" s="49">
        <v>0.79</v>
      </c>
      <c r="L46" s="47">
        <v>3</v>
      </c>
      <c r="M46" s="44" t="str">
        <f t="shared" si="0"/>
        <v>Tier 1</v>
      </c>
    </row>
    <row r="47" spans="1:13" s="22" customFormat="1" ht="12.75" x14ac:dyDescent="0.2">
      <c r="A47" s="25" t="s">
        <v>765</v>
      </c>
      <c r="B47" s="46" t="s">
        <v>417</v>
      </c>
      <c r="C47" s="50" t="s">
        <v>764</v>
      </c>
      <c r="D47" s="47">
        <v>48</v>
      </c>
      <c r="E47" s="51" t="s">
        <v>170</v>
      </c>
      <c r="F47" s="51" t="s">
        <v>372</v>
      </c>
      <c r="G47" s="51">
        <v>21500</v>
      </c>
      <c r="H47" s="52">
        <v>23</v>
      </c>
      <c r="I47" s="51">
        <v>20000</v>
      </c>
      <c r="J47" s="52">
        <v>20.5</v>
      </c>
      <c r="K47" s="53">
        <v>0.76</v>
      </c>
      <c r="L47" s="47">
        <v>3</v>
      </c>
      <c r="M47" s="44" t="str">
        <f t="shared" si="0"/>
        <v>Tier 1</v>
      </c>
    </row>
    <row r="48" spans="1:13" s="22" customFormat="1" ht="12.75" x14ac:dyDescent="0.2">
      <c r="A48" s="24" t="s">
        <v>449</v>
      </c>
      <c r="B48" s="46" t="s">
        <v>417</v>
      </c>
      <c r="C48" s="46" t="s">
        <v>450</v>
      </c>
      <c r="D48" s="47">
        <v>50</v>
      </c>
      <c r="E48" s="47" t="s">
        <v>170</v>
      </c>
      <c r="F48" s="47" t="s">
        <v>372</v>
      </c>
      <c r="G48" s="47">
        <v>19700</v>
      </c>
      <c r="H48" s="48">
        <v>26.5</v>
      </c>
      <c r="I48" s="47">
        <v>18000</v>
      </c>
      <c r="J48" s="48">
        <v>23.3</v>
      </c>
      <c r="K48" s="49">
        <v>0.62</v>
      </c>
      <c r="L48" s="47">
        <v>1</v>
      </c>
      <c r="M48" s="44" t="str">
        <f t="shared" si="0"/>
        <v>Tier 2</v>
      </c>
    </row>
    <row r="49" spans="1:13" s="22" customFormat="1" ht="12.75" x14ac:dyDescent="0.2">
      <c r="A49" s="25" t="s">
        <v>769</v>
      </c>
      <c r="B49" s="46" t="s">
        <v>417</v>
      </c>
      <c r="C49" s="50" t="s">
        <v>450</v>
      </c>
      <c r="D49" s="47">
        <v>50</v>
      </c>
      <c r="E49" s="51" t="s">
        <v>170</v>
      </c>
      <c r="F49" s="51" t="s">
        <v>372</v>
      </c>
      <c r="G49" s="51">
        <v>19200</v>
      </c>
      <c r="H49" s="52">
        <v>27.8</v>
      </c>
      <c r="I49" s="51">
        <v>17400</v>
      </c>
      <c r="J49" s="52">
        <v>24.4</v>
      </c>
      <c r="K49" s="53">
        <v>0.54</v>
      </c>
      <c r="L49" s="47">
        <v>3</v>
      </c>
      <c r="M49" s="44" t="str">
        <f t="shared" si="0"/>
        <v>Tier 2</v>
      </c>
    </row>
    <row r="50" spans="1:13" s="22" customFormat="1" ht="12.75" x14ac:dyDescent="0.2">
      <c r="A50" s="25" t="s">
        <v>770</v>
      </c>
      <c r="B50" s="46" t="s">
        <v>417</v>
      </c>
      <c r="C50" s="46" t="s">
        <v>450</v>
      </c>
      <c r="D50" s="47">
        <v>50</v>
      </c>
      <c r="E50" s="47" t="s">
        <v>170</v>
      </c>
      <c r="F50" s="47" t="s">
        <v>372</v>
      </c>
      <c r="G50" s="47">
        <v>19800</v>
      </c>
      <c r="H50" s="48">
        <v>27.8</v>
      </c>
      <c r="I50" s="47">
        <v>18200</v>
      </c>
      <c r="J50" s="48">
        <v>24.4</v>
      </c>
      <c r="K50" s="49">
        <v>0.63</v>
      </c>
      <c r="L50" s="47">
        <v>3</v>
      </c>
      <c r="M50" s="44" t="str">
        <f t="shared" si="0"/>
        <v>Tier 2</v>
      </c>
    </row>
    <row r="51" spans="1:13" s="22" customFormat="1" ht="12.75" x14ac:dyDescent="0.2">
      <c r="A51" s="25" t="s">
        <v>771</v>
      </c>
      <c r="B51" s="46" t="s">
        <v>417</v>
      </c>
      <c r="C51" s="50" t="s">
        <v>450</v>
      </c>
      <c r="D51" s="47">
        <v>50</v>
      </c>
      <c r="E51" s="51" t="s">
        <v>170</v>
      </c>
      <c r="F51" s="51" t="s">
        <v>372</v>
      </c>
      <c r="G51" s="51">
        <v>19400</v>
      </c>
      <c r="H51" s="52">
        <v>26.1</v>
      </c>
      <c r="I51" s="51">
        <v>17600</v>
      </c>
      <c r="J51" s="52">
        <v>22.7</v>
      </c>
      <c r="K51" s="53">
        <v>0.55000000000000004</v>
      </c>
      <c r="L51" s="47">
        <v>3</v>
      </c>
      <c r="M51" s="44" t="str">
        <f t="shared" si="0"/>
        <v>Tier 2</v>
      </c>
    </row>
    <row r="52" spans="1:13" s="22" customFormat="1" ht="12.75" x14ac:dyDescent="0.2">
      <c r="A52" s="24" t="s">
        <v>451</v>
      </c>
      <c r="B52" s="46" t="s">
        <v>417</v>
      </c>
      <c r="C52" s="46" t="s">
        <v>452</v>
      </c>
      <c r="D52" s="47">
        <v>54</v>
      </c>
      <c r="E52" s="47" t="s">
        <v>170</v>
      </c>
      <c r="F52" s="47" t="s">
        <v>372</v>
      </c>
      <c r="G52" s="47">
        <v>26500</v>
      </c>
      <c r="H52" s="48">
        <v>25.2</v>
      </c>
      <c r="I52" s="47">
        <v>24700</v>
      </c>
      <c r="J52" s="48">
        <v>21.8</v>
      </c>
      <c r="K52" s="49">
        <v>0.76</v>
      </c>
      <c r="L52" s="47">
        <v>1</v>
      </c>
      <c r="M52" s="44" t="str">
        <f t="shared" si="0"/>
        <v>Tier 1</v>
      </c>
    </row>
    <row r="53" spans="1:13" s="22" customFormat="1" ht="12.75" x14ac:dyDescent="0.2">
      <c r="A53" s="25" t="s">
        <v>800</v>
      </c>
      <c r="B53" s="46" t="s">
        <v>417</v>
      </c>
      <c r="C53" s="46" t="s">
        <v>452</v>
      </c>
      <c r="D53" s="47">
        <v>54</v>
      </c>
      <c r="E53" s="47" t="s">
        <v>170</v>
      </c>
      <c r="F53" s="47" t="s">
        <v>372</v>
      </c>
      <c r="G53" s="47">
        <v>26000</v>
      </c>
      <c r="H53" s="48">
        <v>24.4</v>
      </c>
      <c r="I53" s="47">
        <v>24100</v>
      </c>
      <c r="J53" s="48">
        <v>21.1</v>
      </c>
      <c r="K53" s="49">
        <v>0.75</v>
      </c>
      <c r="L53" s="47">
        <v>3</v>
      </c>
      <c r="M53" s="44" t="str">
        <f t="shared" si="0"/>
        <v>Tier 1</v>
      </c>
    </row>
    <row r="54" spans="1:13" s="22" customFormat="1" ht="12.75" x14ac:dyDescent="0.2">
      <c r="A54" s="24">
        <v>207</v>
      </c>
      <c r="B54" s="46" t="s">
        <v>417</v>
      </c>
      <c r="C54" s="46" t="s">
        <v>453</v>
      </c>
      <c r="D54" s="47">
        <v>48</v>
      </c>
      <c r="E54" s="47" t="s">
        <v>170</v>
      </c>
      <c r="F54" s="47" t="s">
        <v>372</v>
      </c>
      <c r="G54" s="47">
        <v>20400</v>
      </c>
      <c r="H54" s="48">
        <v>23.9</v>
      </c>
      <c r="I54" s="47">
        <v>19100</v>
      </c>
      <c r="J54" s="48">
        <v>21.3</v>
      </c>
      <c r="K54" s="49">
        <v>0.77</v>
      </c>
      <c r="L54" s="47">
        <v>1</v>
      </c>
      <c r="M54" s="44" t="str">
        <f t="shared" si="0"/>
        <v>Tier 1</v>
      </c>
    </row>
    <row r="55" spans="1:13" s="22" customFormat="1" ht="12.75" x14ac:dyDescent="0.2">
      <c r="A55" s="25" t="s">
        <v>766</v>
      </c>
      <c r="B55" s="46" t="s">
        <v>417</v>
      </c>
      <c r="C55" s="46" t="s">
        <v>453</v>
      </c>
      <c r="D55" s="47">
        <v>48</v>
      </c>
      <c r="E55" s="47" t="s">
        <v>170</v>
      </c>
      <c r="F55" s="47" t="s">
        <v>372</v>
      </c>
      <c r="G55" s="47">
        <v>20300</v>
      </c>
      <c r="H55" s="48">
        <v>24.9</v>
      </c>
      <c r="I55" s="47">
        <v>19100</v>
      </c>
      <c r="J55" s="48">
        <v>22.3</v>
      </c>
      <c r="K55" s="49">
        <v>0.76</v>
      </c>
      <c r="L55" s="47">
        <v>3</v>
      </c>
      <c r="M55" s="44" t="str">
        <f t="shared" si="0"/>
        <v>Tier 2</v>
      </c>
    </row>
    <row r="56" spans="1:13" s="22" customFormat="1" ht="12.75" x14ac:dyDescent="0.2">
      <c r="A56" s="25" t="s">
        <v>767</v>
      </c>
      <c r="B56" s="46" t="s">
        <v>417</v>
      </c>
      <c r="C56" s="50" t="s">
        <v>453</v>
      </c>
      <c r="D56" s="47">
        <v>48</v>
      </c>
      <c r="E56" s="51" t="s">
        <v>170</v>
      </c>
      <c r="F56" s="51" t="s">
        <v>372</v>
      </c>
      <c r="G56" s="51">
        <v>20000</v>
      </c>
      <c r="H56" s="52">
        <v>24.9</v>
      </c>
      <c r="I56" s="51">
        <v>18600</v>
      </c>
      <c r="J56" s="52">
        <v>22.1</v>
      </c>
      <c r="K56" s="53">
        <v>0.73</v>
      </c>
      <c r="L56" s="47">
        <v>3</v>
      </c>
      <c r="M56" s="44" t="str">
        <f t="shared" si="0"/>
        <v>Tier 2</v>
      </c>
    </row>
    <row r="57" spans="1:13" s="22" customFormat="1" ht="12.75" x14ac:dyDescent="0.2">
      <c r="A57" s="25" t="s">
        <v>768</v>
      </c>
      <c r="B57" s="46" t="s">
        <v>417</v>
      </c>
      <c r="C57" s="50" t="s">
        <v>453</v>
      </c>
      <c r="D57" s="47">
        <v>48</v>
      </c>
      <c r="E57" s="51" t="s">
        <v>170</v>
      </c>
      <c r="F57" s="51" t="s">
        <v>372</v>
      </c>
      <c r="G57" s="51">
        <v>20300</v>
      </c>
      <c r="H57" s="52">
        <v>23.2</v>
      </c>
      <c r="I57" s="51">
        <v>19000</v>
      </c>
      <c r="J57" s="52">
        <v>20.8</v>
      </c>
      <c r="K57" s="53">
        <v>0.76</v>
      </c>
      <c r="L57" s="47">
        <v>3</v>
      </c>
      <c r="M57" s="44" t="str">
        <f t="shared" si="0"/>
        <v>Tier 1</v>
      </c>
    </row>
    <row r="58" spans="1:13" s="22" customFormat="1" ht="12.75" x14ac:dyDescent="0.2">
      <c r="A58" s="25" t="s">
        <v>772</v>
      </c>
      <c r="B58" s="46" t="s">
        <v>417</v>
      </c>
      <c r="C58" s="46" t="s">
        <v>773</v>
      </c>
      <c r="D58" s="47">
        <v>50</v>
      </c>
      <c r="E58" s="47" t="s">
        <v>170</v>
      </c>
      <c r="F58" s="47" t="s">
        <v>372</v>
      </c>
      <c r="G58" s="47">
        <v>23400</v>
      </c>
      <c r="H58" s="48">
        <v>23.4</v>
      </c>
      <c r="I58" s="47">
        <v>21900</v>
      </c>
      <c r="J58" s="48">
        <v>20.9</v>
      </c>
      <c r="K58" s="49">
        <v>0.78</v>
      </c>
      <c r="L58" s="47">
        <v>3</v>
      </c>
      <c r="M58" s="44" t="str">
        <f t="shared" si="0"/>
        <v>Tier 1</v>
      </c>
    </row>
    <row r="59" spans="1:13" s="22" customFormat="1" ht="12.75" x14ac:dyDescent="0.2">
      <c r="A59" s="25" t="s">
        <v>774</v>
      </c>
      <c r="B59" s="46" t="s">
        <v>417</v>
      </c>
      <c r="C59" s="46" t="s">
        <v>775</v>
      </c>
      <c r="D59" s="47">
        <v>50</v>
      </c>
      <c r="E59" s="47" t="s">
        <v>170</v>
      </c>
      <c r="F59" s="47" t="s">
        <v>372</v>
      </c>
      <c r="G59" s="47">
        <v>23900</v>
      </c>
      <c r="H59" s="48">
        <v>23.4</v>
      </c>
      <c r="I59" s="47">
        <v>22400</v>
      </c>
      <c r="J59" s="48">
        <v>21</v>
      </c>
      <c r="K59" s="49">
        <v>0.79</v>
      </c>
      <c r="L59" s="47">
        <v>3</v>
      </c>
      <c r="M59" s="44" t="str">
        <f t="shared" si="0"/>
        <v>Tier 1</v>
      </c>
    </row>
    <row r="60" spans="1:13" s="22" customFormat="1" ht="12.75" x14ac:dyDescent="0.2">
      <c r="A60" s="25" t="s">
        <v>776</v>
      </c>
      <c r="B60" s="46" t="s">
        <v>417</v>
      </c>
      <c r="C60" s="46" t="s">
        <v>777</v>
      </c>
      <c r="D60" s="47">
        <v>50</v>
      </c>
      <c r="E60" s="47" t="s">
        <v>170</v>
      </c>
      <c r="F60" s="47" t="s">
        <v>372</v>
      </c>
      <c r="G60" s="47">
        <v>19700</v>
      </c>
      <c r="H60" s="48">
        <v>29.5</v>
      </c>
      <c r="I60" s="47">
        <v>17800</v>
      </c>
      <c r="J60" s="48">
        <v>25.6</v>
      </c>
      <c r="K60" s="49">
        <v>0.59</v>
      </c>
      <c r="L60" s="47">
        <v>3</v>
      </c>
      <c r="M60" s="44" t="str">
        <f t="shared" si="0"/>
        <v>Tier 2</v>
      </c>
    </row>
    <row r="61" spans="1:13" s="22" customFormat="1" ht="12.75" x14ac:dyDescent="0.2">
      <c r="A61" s="25" t="s">
        <v>778</v>
      </c>
      <c r="B61" s="46" t="s">
        <v>417</v>
      </c>
      <c r="C61" s="50" t="s">
        <v>777</v>
      </c>
      <c r="D61" s="47">
        <v>50</v>
      </c>
      <c r="E61" s="51" t="s">
        <v>170</v>
      </c>
      <c r="F61" s="51" t="s">
        <v>372</v>
      </c>
      <c r="G61" s="51">
        <v>19400</v>
      </c>
      <c r="H61" s="52">
        <v>28.3</v>
      </c>
      <c r="I61" s="51">
        <v>17600</v>
      </c>
      <c r="J61" s="52">
        <v>25.2</v>
      </c>
      <c r="K61" s="53">
        <v>0.56999999999999995</v>
      </c>
      <c r="L61" s="47">
        <v>3</v>
      </c>
      <c r="M61" s="44" t="str">
        <f t="shared" si="0"/>
        <v>Tier 2</v>
      </c>
    </row>
    <row r="62" spans="1:13" s="22" customFormat="1" ht="12.75" x14ac:dyDescent="0.2">
      <c r="A62" s="25" t="s">
        <v>779</v>
      </c>
      <c r="B62" s="46" t="s">
        <v>417</v>
      </c>
      <c r="C62" s="50" t="s">
        <v>777</v>
      </c>
      <c r="D62" s="47">
        <v>50</v>
      </c>
      <c r="E62" s="51" t="s">
        <v>170</v>
      </c>
      <c r="F62" s="51" t="s">
        <v>372</v>
      </c>
      <c r="G62" s="51">
        <v>19600</v>
      </c>
      <c r="H62" s="52">
        <v>27.4</v>
      </c>
      <c r="I62" s="51">
        <v>17900</v>
      </c>
      <c r="J62" s="52">
        <v>24</v>
      </c>
      <c r="K62" s="53">
        <v>0.65</v>
      </c>
      <c r="L62" s="47">
        <v>3</v>
      </c>
      <c r="M62" s="44" t="str">
        <f t="shared" si="0"/>
        <v>Tier 2</v>
      </c>
    </row>
    <row r="63" spans="1:13" s="22" customFormat="1" ht="12.75" x14ac:dyDescent="0.2">
      <c r="A63" s="25" t="s">
        <v>780</v>
      </c>
      <c r="B63" s="46" t="s">
        <v>417</v>
      </c>
      <c r="C63" s="50" t="s">
        <v>777</v>
      </c>
      <c r="D63" s="47">
        <v>50</v>
      </c>
      <c r="E63" s="51" t="s">
        <v>170</v>
      </c>
      <c r="F63" s="51" t="s">
        <v>372</v>
      </c>
      <c r="G63" s="51">
        <v>19600</v>
      </c>
      <c r="H63" s="52">
        <v>26.3</v>
      </c>
      <c r="I63" s="51">
        <v>17800</v>
      </c>
      <c r="J63" s="52">
        <v>22.8</v>
      </c>
      <c r="K63" s="53">
        <v>0.62</v>
      </c>
      <c r="L63" s="47">
        <v>3</v>
      </c>
      <c r="M63" s="44" t="str">
        <f t="shared" si="0"/>
        <v>Tier 2</v>
      </c>
    </row>
    <row r="64" spans="1:13" s="22" customFormat="1" ht="12.75" x14ac:dyDescent="0.2">
      <c r="A64" s="24" t="s">
        <v>454</v>
      </c>
      <c r="B64" s="46" t="s">
        <v>417</v>
      </c>
      <c r="C64" s="46" t="s">
        <v>455</v>
      </c>
      <c r="D64" s="47">
        <v>54</v>
      </c>
      <c r="E64" s="47" t="s">
        <v>170</v>
      </c>
      <c r="F64" s="47" t="s">
        <v>372</v>
      </c>
      <c r="G64" s="47">
        <v>25500</v>
      </c>
      <c r="H64" s="48">
        <v>25.4</v>
      </c>
      <c r="I64" s="47">
        <v>23800</v>
      </c>
      <c r="J64" s="48">
        <v>22.1</v>
      </c>
      <c r="K64" s="49">
        <v>0.77</v>
      </c>
      <c r="L64" s="47">
        <v>1</v>
      </c>
      <c r="M64" s="44" t="str">
        <f t="shared" si="0"/>
        <v>Tier 1</v>
      </c>
    </row>
    <row r="65" spans="1:13" s="22" customFormat="1" ht="12.75" x14ac:dyDescent="0.2">
      <c r="A65" s="25" t="s">
        <v>801</v>
      </c>
      <c r="B65" s="46" t="s">
        <v>417</v>
      </c>
      <c r="C65" s="46" t="s">
        <v>455</v>
      </c>
      <c r="D65" s="47">
        <v>54</v>
      </c>
      <c r="E65" s="47" t="s">
        <v>170</v>
      </c>
      <c r="F65" s="47" t="s">
        <v>372</v>
      </c>
      <c r="G65" s="47">
        <v>25300</v>
      </c>
      <c r="H65" s="48">
        <v>22.7</v>
      </c>
      <c r="I65" s="47">
        <v>23900</v>
      </c>
      <c r="J65" s="48">
        <v>20.399999999999999</v>
      </c>
      <c r="K65" s="49">
        <v>0.78</v>
      </c>
      <c r="L65" s="47">
        <v>3</v>
      </c>
      <c r="M65" s="44" t="str">
        <f t="shared" si="0"/>
        <v>Tier 1</v>
      </c>
    </row>
    <row r="66" spans="1:13" s="22" customFormat="1" ht="12.75" x14ac:dyDescent="0.2">
      <c r="A66" s="25" t="s">
        <v>807</v>
      </c>
      <c r="B66" s="46" t="s">
        <v>417</v>
      </c>
      <c r="C66" s="46" t="s">
        <v>808</v>
      </c>
      <c r="D66" s="47">
        <v>72</v>
      </c>
      <c r="E66" s="47" t="s">
        <v>170</v>
      </c>
      <c r="F66" s="47" t="s">
        <v>558</v>
      </c>
      <c r="G66" s="47">
        <v>42501</v>
      </c>
      <c r="H66" s="48">
        <v>22.2</v>
      </c>
      <c r="I66" s="47">
        <v>40097</v>
      </c>
      <c r="J66" s="48">
        <v>20.3</v>
      </c>
      <c r="K66" s="49">
        <f>34684/42501</f>
        <v>0.81607491588433212</v>
      </c>
      <c r="L66" s="47">
        <v>3</v>
      </c>
      <c r="M66" s="44" t="str">
        <f t="shared" si="0"/>
        <v>Tier 1</v>
      </c>
    </row>
    <row r="67" spans="1:13" s="22" customFormat="1" ht="12.75" x14ac:dyDescent="0.2">
      <c r="A67" s="25" t="s">
        <v>802</v>
      </c>
      <c r="B67" s="46" t="s">
        <v>417</v>
      </c>
      <c r="C67" s="46" t="s">
        <v>803</v>
      </c>
      <c r="D67" s="47">
        <v>60</v>
      </c>
      <c r="E67" s="47" t="s">
        <v>170</v>
      </c>
      <c r="F67" s="47" t="s">
        <v>372</v>
      </c>
      <c r="G67" s="47">
        <v>27400</v>
      </c>
      <c r="H67" s="48">
        <v>26.3</v>
      </c>
      <c r="I67" s="47">
        <v>24000</v>
      </c>
      <c r="J67" s="48">
        <v>21.9</v>
      </c>
      <c r="K67" s="49">
        <v>0.46</v>
      </c>
      <c r="L67" s="47">
        <v>3</v>
      </c>
      <c r="M67" s="44" t="str">
        <f t="shared" si="0"/>
        <v>Tier 1</v>
      </c>
    </row>
    <row r="68" spans="1:13" s="22" customFormat="1" ht="12.75" x14ac:dyDescent="0.2">
      <c r="A68" s="24" t="s">
        <v>456</v>
      </c>
      <c r="B68" s="46" t="s">
        <v>417</v>
      </c>
      <c r="C68" s="46" t="s">
        <v>457</v>
      </c>
      <c r="D68" s="47">
        <v>60</v>
      </c>
      <c r="E68" s="47" t="s">
        <v>170</v>
      </c>
      <c r="F68" s="47" t="s">
        <v>372</v>
      </c>
      <c r="G68" s="47">
        <v>28400</v>
      </c>
      <c r="H68" s="48">
        <v>25.1</v>
      </c>
      <c r="I68" s="47">
        <v>25600</v>
      </c>
      <c r="J68" s="48">
        <v>21.7</v>
      </c>
      <c r="K68" s="49">
        <v>0.56000000000000005</v>
      </c>
      <c r="L68" s="47">
        <v>1</v>
      </c>
      <c r="M68" s="44" t="str">
        <f t="shared" si="0"/>
        <v>Tier 1</v>
      </c>
    </row>
    <row r="69" spans="1:13" s="22" customFormat="1" ht="12.75" x14ac:dyDescent="0.2">
      <c r="A69" s="24" t="s">
        <v>458</v>
      </c>
      <c r="B69" s="46" t="s">
        <v>417</v>
      </c>
      <c r="C69" s="46" t="s">
        <v>459</v>
      </c>
      <c r="D69" s="47">
        <v>60</v>
      </c>
      <c r="E69" s="47" t="s">
        <v>170</v>
      </c>
      <c r="F69" s="47" t="s">
        <v>372</v>
      </c>
      <c r="G69" s="47">
        <v>31600</v>
      </c>
      <c r="H69" s="48">
        <v>22.7</v>
      </c>
      <c r="I69" s="47">
        <v>29600</v>
      </c>
      <c r="J69" s="48">
        <v>20.399999999999999</v>
      </c>
      <c r="K69" s="49">
        <v>0.73</v>
      </c>
      <c r="L69" s="47">
        <v>1</v>
      </c>
      <c r="M69" s="44" t="str">
        <f t="shared" si="0"/>
        <v>Tier 1</v>
      </c>
    </row>
    <row r="70" spans="1:13" s="22" customFormat="1" ht="12.75" x14ac:dyDescent="0.2">
      <c r="A70" s="25" t="s">
        <v>804</v>
      </c>
      <c r="B70" s="46" t="s">
        <v>417</v>
      </c>
      <c r="C70" s="46" t="s">
        <v>459</v>
      </c>
      <c r="D70" s="47">
        <v>60</v>
      </c>
      <c r="E70" s="47" t="s">
        <v>170</v>
      </c>
      <c r="F70" s="47" t="s">
        <v>372</v>
      </c>
      <c r="G70" s="47">
        <v>32400</v>
      </c>
      <c r="H70" s="48">
        <v>24.2</v>
      </c>
      <c r="I70" s="47">
        <v>30100</v>
      </c>
      <c r="J70" s="48">
        <v>21.5</v>
      </c>
      <c r="K70" s="49">
        <v>0.74</v>
      </c>
      <c r="L70" s="47">
        <v>3</v>
      </c>
      <c r="M70" s="44" t="str">
        <f t="shared" si="0"/>
        <v>Tier 1</v>
      </c>
    </row>
    <row r="71" spans="1:13" s="22" customFormat="1" ht="12.75" x14ac:dyDescent="0.2">
      <c r="A71" s="25" t="s">
        <v>805</v>
      </c>
      <c r="B71" s="46" t="s">
        <v>417</v>
      </c>
      <c r="C71" s="46" t="s">
        <v>806</v>
      </c>
      <c r="D71" s="47">
        <v>60</v>
      </c>
      <c r="E71" s="47" t="s">
        <v>170</v>
      </c>
      <c r="F71" s="47" t="s">
        <v>372</v>
      </c>
      <c r="G71" s="47">
        <v>32700</v>
      </c>
      <c r="H71" s="48">
        <v>23.8</v>
      </c>
      <c r="I71" s="47">
        <v>30300</v>
      </c>
      <c r="J71" s="48">
        <v>21.1</v>
      </c>
      <c r="K71" s="49">
        <v>0.74</v>
      </c>
      <c r="L71" s="47">
        <v>3</v>
      </c>
      <c r="M71" s="44" t="str">
        <f t="shared" si="0"/>
        <v>Tier 1</v>
      </c>
    </row>
    <row r="72" spans="1:13" s="22" customFormat="1" ht="12.75" x14ac:dyDescent="0.2">
      <c r="A72" s="25" t="s">
        <v>809</v>
      </c>
      <c r="B72" s="54" t="s">
        <v>367</v>
      </c>
      <c r="C72" s="46" t="s">
        <v>810</v>
      </c>
      <c r="D72" s="47">
        <v>52</v>
      </c>
      <c r="E72" s="47" t="s">
        <v>170</v>
      </c>
      <c r="F72" s="47" t="s">
        <v>387</v>
      </c>
      <c r="G72" s="47">
        <v>27600</v>
      </c>
      <c r="H72" s="48">
        <v>23.3</v>
      </c>
      <c r="I72" s="47">
        <v>25900</v>
      </c>
      <c r="J72" s="48">
        <v>20.5</v>
      </c>
      <c r="K72" s="49">
        <v>0.78</v>
      </c>
      <c r="L72" s="47">
        <v>3</v>
      </c>
      <c r="M72" s="44" t="str">
        <f t="shared" si="0"/>
        <v>Tier 1</v>
      </c>
    </row>
    <row r="73" spans="1:13" s="22" customFormat="1" ht="12.75" x14ac:dyDescent="0.2">
      <c r="A73" s="24" t="s">
        <v>479</v>
      </c>
      <c r="B73" s="46" t="s">
        <v>367</v>
      </c>
      <c r="C73" s="46" t="s">
        <v>480</v>
      </c>
      <c r="D73" s="47">
        <v>54</v>
      </c>
      <c r="E73" s="47" t="s">
        <v>170</v>
      </c>
      <c r="F73" s="47" t="s">
        <v>387</v>
      </c>
      <c r="G73" s="47">
        <v>28400</v>
      </c>
      <c r="H73" s="48">
        <v>23.5</v>
      </c>
      <c r="I73" s="47">
        <v>26600</v>
      </c>
      <c r="J73" s="48">
        <v>20.7</v>
      </c>
      <c r="K73" s="49">
        <v>0.79</v>
      </c>
      <c r="L73" s="47">
        <v>1</v>
      </c>
      <c r="M73" s="44" t="str">
        <f t="shared" si="0"/>
        <v>Tier 1</v>
      </c>
    </row>
    <row r="74" spans="1:13" s="22" customFormat="1" ht="12.75" x14ac:dyDescent="0.2">
      <c r="A74" s="24" t="s">
        <v>481</v>
      </c>
      <c r="B74" s="46" t="s">
        <v>367</v>
      </c>
      <c r="C74" s="46" t="s">
        <v>482</v>
      </c>
      <c r="D74" s="47">
        <v>54</v>
      </c>
      <c r="E74" s="47" t="s">
        <v>170</v>
      </c>
      <c r="F74" s="47" t="s">
        <v>387</v>
      </c>
      <c r="G74" s="47">
        <v>27900</v>
      </c>
      <c r="H74" s="48">
        <v>24.1</v>
      </c>
      <c r="I74" s="47">
        <v>26100</v>
      </c>
      <c r="J74" s="48">
        <v>21.2</v>
      </c>
      <c r="K74" s="49">
        <v>0.78</v>
      </c>
      <c r="L74" s="47">
        <v>1</v>
      </c>
      <c r="M74" s="44" t="str">
        <f t="shared" ref="M74:M137" si="1">IF(OR(AND(AND(D74&gt;=$AE$2,D74&lt;=$AF$2),AND(J74&gt;=$AG$2,J74&lt;$AH$2)),AND(AND(D74&gt;=$AE$3,D74&lt;=$AF$3),AND(J74&gt;=$AG$3, J74&lt;$AH$3)),AND(AND(D74&gt;=$AE$4),AND(J74&gt;=$AG$4,J74&lt;$AH$4))),"Tier 1",IF(OR(AND(AND(D74&gt;=$AE$2,D74&lt;=$AF$2),AND(J74&gt;=$AH$2)),AND(AND(D74&gt;=$AE$3,D74&lt;=$AF$3),AND(J74&gt;=$AH$3)),AND(D74&gt;=$AE$4,J74&gt;=$AH$4)),"Tier 2","None"))</f>
        <v>Tier 1</v>
      </c>
    </row>
    <row r="75" spans="1:13" s="22" customFormat="1" ht="12.75" x14ac:dyDescent="0.2">
      <c r="A75" s="25" t="s">
        <v>811</v>
      </c>
      <c r="B75" s="54" t="s">
        <v>367</v>
      </c>
      <c r="C75" s="46" t="s">
        <v>812</v>
      </c>
      <c r="D75" s="47">
        <v>54</v>
      </c>
      <c r="E75" s="47" t="s">
        <v>170</v>
      </c>
      <c r="F75" s="47" t="s">
        <v>387</v>
      </c>
      <c r="G75" s="47">
        <v>29300</v>
      </c>
      <c r="H75" s="48">
        <v>23.4</v>
      </c>
      <c r="I75" s="47">
        <v>27400</v>
      </c>
      <c r="J75" s="48">
        <v>20.6</v>
      </c>
      <c r="K75" s="49">
        <v>0.8</v>
      </c>
      <c r="L75" s="47">
        <v>3</v>
      </c>
      <c r="M75" s="44" t="str">
        <f t="shared" si="1"/>
        <v>Tier 1</v>
      </c>
    </row>
    <row r="76" spans="1:13" s="22" customFormat="1" ht="12.75" x14ac:dyDescent="0.2">
      <c r="A76" s="25" t="s">
        <v>813</v>
      </c>
      <c r="B76" s="54" t="s">
        <v>367</v>
      </c>
      <c r="C76" s="46" t="s">
        <v>814</v>
      </c>
      <c r="D76" s="47">
        <v>54</v>
      </c>
      <c r="E76" s="47" t="s">
        <v>170</v>
      </c>
      <c r="F76" s="47" t="s">
        <v>387</v>
      </c>
      <c r="G76" s="47">
        <v>27800</v>
      </c>
      <c r="H76" s="48">
        <v>24.6</v>
      </c>
      <c r="I76" s="47">
        <v>25900</v>
      </c>
      <c r="J76" s="48">
        <v>21.6</v>
      </c>
      <c r="K76" s="49">
        <v>0.78</v>
      </c>
      <c r="L76" s="47">
        <v>3</v>
      </c>
      <c r="M76" s="44" t="str">
        <f t="shared" si="1"/>
        <v>Tier 1</v>
      </c>
    </row>
    <row r="77" spans="1:13" s="22" customFormat="1" ht="12.75" x14ac:dyDescent="0.2">
      <c r="A77" s="24" t="s">
        <v>460</v>
      </c>
      <c r="B77" s="46" t="s">
        <v>367</v>
      </c>
      <c r="C77" s="46" t="s">
        <v>461</v>
      </c>
      <c r="D77" s="47">
        <v>54</v>
      </c>
      <c r="E77" s="47" t="s">
        <v>170</v>
      </c>
      <c r="F77" s="47" t="s">
        <v>387</v>
      </c>
      <c r="G77" s="47">
        <v>27600</v>
      </c>
      <c r="H77" s="48">
        <v>23.9</v>
      </c>
      <c r="I77" s="47">
        <v>26000</v>
      </c>
      <c r="J77" s="48">
        <v>21.2</v>
      </c>
      <c r="K77" s="49">
        <v>0.8</v>
      </c>
      <c r="L77" s="47">
        <v>1</v>
      </c>
      <c r="M77" s="44" t="str">
        <f t="shared" si="1"/>
        <v>Tier 1</v>
      </c>
    </row>
    <row r="78" spans="1:13" s="22" customFormat="1" ht="12.75" x14ac:dyDescent="0.2">
      <c r="A78" s="24" t="s">
        <v>462</v>
      </c>
      <c r="B78" s="46" t="s">
        <v>367</v>
      </c>
      <c r="C78" s="46" t="s">
        <v>463</v>
      </c>
      <c r="D78" s="47">
        <v>54</v>
      </c>
      <c r="E78" s="47" t="s">
        <v>170</v>
      </c>
      <c r="F78" s="47" t="s">
        <v>387</v>
      </c>
      <c r="G78" s="47">
        <v>28200</v>
      </c>
      <c r="H78" s="48">
        <v>23.7</v>
      </c>
      <c r="I78" s="47">
        <v>26500</v>
      </c>
      <c r="J78" s="48">
        <v>21</v>
      </c>
      <c r="K78" s="49">
        <v>0.81</v>
      </c>
      <c r="L78" s="47">
        <v>1</v>
      </c>
      <c r="M78" s="44" t="str">
        <f t="shared" si="1"/>
        <v>Tier 1</v>
      </c>
    </row>
    <row r="79" spans="1:13" s="22" customFormat="1" ht="12.75" x14ac:dyDescent="0.2">
      <c r="A79" s="24" t="s">
        <v>464</v>
      </c>
      <c r="B79" s="46" t="s">
        <v>465</v>
      </c>
      <c r="C79" s="46" t="s">
        <v>466</v>
      </c>
      <c r="D79" s="47">
        <v>50</v>
      </c>
      <c r="E79" s="47" t="s">
        <v>170</v>
      </c>
      <c r="F79" s="47" t="s">
        <v>387</v>
      </c>
      <c r="G79" s="47">
        <v>23500</v>
      </c>
      <c r="H79" s="48">
        <v>24</v>
      </c>
      <c r="I79" s="47">
        <v>21800</v>
      </c>
      <c r="J79" s="48">
        <v>20.8</v>
      </c>
      <c r="K79" s="49">
        <v>0.72</v>
      </c>
      <c r="L79" s="47">
        <v>1</v>
      </c>
      <c r="M79" s="44" t="str">
        <f t="shared" si="1"/>
        <v>Tier 1</v>
      </c>
    </row>
    <row r="80" spans="1:13" s="22" customFormat="1" ht="12.75" x14ac:dyDescent="0.2">
      <c r="A80" s="24" t="s">
        <v>467</v>
      </c>
      <c r="B80" s="54" t="s">
        <v>465</v>
      </c>
      <c r="C80" s="46" t="s">
        <v>468</v>
      </c>
      <c r="D80" s="47">
        <v>50</v>
      </c>
      <c r="E80" s="47" t="s">
        <v>170</v>
      </c>
      <c r="F80" s="47" t="s">
        <v>387</v>
      </c>
      <c r="G80" s="47">
        <v>22100</v>
      </c>
      <c r="H80" s="48">
        <v>25.9</v>
      </c>
      <c r="I80" s="47">
        <v>19900</v>
      </c>
      <c r="J80" s="48">
        <v>22.1</v>
      </c>
      <c r="K80" s="49">
        <v>0.68</v>
      </c>
      <c r="L80" s="47">
        <v>1</v>
      </c>
      <c r="M80" s="44" t="str">
        <f t="shared" si="1"/>
        <v>Tier 2</v>
      </c>
    </row>
    <row r="81" spans="1:13" s="22" customFormat="1" ht="12.75" x14ac:dyDescent="0.2">
      <c r="A81" s="24" t="s">
        <v>475</v>
      </c>
      <c r="B81" s="54" t="s">
        <v>465</v>
      </c>
      <c r="C81" s="46" t="s">
        <v>476</v>
      </c>
      <c r="D81" s="47">
        <v>52</v>
      </c>
      <c r="E81" s="47" t="s">
        <v>170</v>
      </c>
      <c r="F81" s="47" t="s">
        <v>387</v>
      </c>
      <c r="G81" s="47">
        <v>25900</v>
      </c>
      <c r="H81" s="48">
        <v>25.2</v>
      </c>
      <c r="I81" s="47">
        <v>23800</v>
      </c>
      <c r="J81" s="48">
        <v>21.7</v>
      </c>
      <c r="K81" s="49">
        <v>0.73</v>
      </c>
      <c r="L81" s="47">
        <v>1</v>
      </c>
      <c r="M81" s="44" t="str">
        <f t="shared" si="1"/>
        <v>Tier 2</v>
      </c>
    </row>
    <row r="82" spans="1:13" s="22" customFormat="1" ht="12.75" x14ac:dyDescent="0.2">
      <c r="A82" s="24" t="s">
        <v>477</v>
      </c>
      <c r="B82" s="54" t="s">
        <v>465</v>
      </c>
      <c r="C82" s="46" t="s">
        <v>478</v>
      </c>
      <c r="D82" s="47">
        <v>52</v>
      </c>
      <c r="E82" s="47" t="s">
        <v>170</v>
      </c>
      <c r="F82" s="47" t="s">
        <v>387</v>
      </c>
      <c r="G82" s="47">
        <v>26000</v>
      </c>
      <c r="H82" s="48">
        <v>24.2</v>
      </c>
      <c r="I82" s="47">
        <v>24000</v>
      </c>
      <c r="J82" s="48">
        <v>21</v>
      </c>
      <c r="K82" s="49">
        <v>0.73</v>
      </c>
      <c r="L82" s="47">
        <v>1</v>
      </c>
      <c r="M82" s="44" t="str">
        <f t="shared" si="1"/>
        <v>Tier 1</v>
      </c>
    </row>
    <row r="83" spans="1:13" s="22" customFormat="1" ht="12.75" x14ac:dyDescent="0.2">
      <c r="A83" s="24" t="s">
        <v>483</v>
      </c>
      <c r="B83" s="46" t="s">
        <v>465</v>
      </c>
      <c r="C83" s="46" t="s">
        <v>484</v>
      </c>
      <c r="D83" s="47">
        <v>54</v>
      </c>
      <c r="E83" s="47" t="s">
        <v>170</v>
      </c>
      <c r="F83" s="47" t="s">
        <v>387</v>
      </c>
      <c r="G83" s="47">
        <v>27600</v>
      </c>
      <c r="H83" s="48">
        <v>24.4</v>
      </c>
      <c r="I83" s="47">
        <v>25800</v>
      </c>
      <c r="J83" s="48">
        <v>21.6</v>
      </c>
      <c r="K83" s="49">
        <v>0.77</v>
      </c>
      <c r="L83" s="47">
        <v>1</v>
      </c>
      <c r="M83" s="44" t="str">
        <f t="shared" si="1"/>
        <v>Tier 1</v>
      </c>
    </row>
    <row r="84" spans="1:13" s="22" customFormat="1" ht="12.75" x14ac:dyDescent="0.2">
      <c r="A84" s="24" t="s">
        <v>485</v>
      </c>
      <c r="B84" s="46" t="s">
        <v>465</v>
      </c>
      <c r="C84" s="46" t="s">
        <v>486</v>
      </c>
      <c r="D84" s="47">
        <v>54</v>
      </c>
      <c r="E84" s="47" t="s">
        <v>170</v>
      </c>
      <c r="F84" s="47" t="s">
        <v>387</v>
      </c>
      <c r="G84" s="47">
        <v>26700</v>
      </c>
      <c r="H84" s="48">
        <v>25.2</v>
      </c>
      <c r="I84" s="47">
        <v>24900</v>
      </c>
      <c r="J84" s="48">
        <v>22.2</v>
      </c>
      <c r="K84" s="49">
        <v>0.75</v>
      </c>
      <c r="L84" s="47">
        <v>1</v>
      </c>
      <c r="M84" s="44" t="str">
        <f t="shared" si="1"/>
        <v>Tier 1</v>
      </c>
    </row>
    <row r="85" spans="1:13" s="22" customFormat="1" ht="12.75" x14ac:dyDescent="0.2">
      <c r="A85" s="24" t="s">
        <v>487</v>
      </c>
      <c r="B85" s="46" t="s">
        <v>465</v>
      </c>
      <c r="C85" s="46" t="s">
        <v>488</v>
      </c>
      <c r="D85" s="47">
        <v>54</v>
      </c>
      <c r="E85" s="47" t="s">
        <v>170</v>
      </c>
      <c r="F85" s="47" t="s">
        <v>387</v>
      </c>
      <c r="G85" s="47">
        <v>26000</v>
      </c>
      <c r="H85" s="48">
        <v>26.4</v>
      </c>
      <c r="I85" s="47">
        <v>24000</v>
      </c>
      <c r="J85" s="48">
        <v>22.7</v>
      </c>
      <c r="K85" s="49">
        <v>0.69</v>
      </c>
      <c r="L85" s="47">
        <v>1</v>
      </c>
      <c r="M85" s="44" t="str">
        <f t="shared" si="1"/>
        <v>Tier 2</v>
      </c>
    </row>
    <row r="86" spans="1:13" s="22" customFormat="1" ht="12.75" x14ac:dyDescent="0.2">
      <c r="A86" s="24" t="s">
        <v>469</v>
      </c>
      <c r="B86" s="46" t="s">
        <v>465</v>
      </c>
      <c r="C86" s="46" t="s">
        <v>470</v>
      </c>
      <c r="D86" s="47">
        <v>50</v>
      </c>
      <c r="E86" s="47" t="s">
        <v>170</v>
      </c>
      <c r="F86" s="47" t="s">
        <v>372</v>
      </c>
      <c r="G86" s="47">
        <v>19800</v>
      </c>
      <c r="H86" s="48">
        <v>24.1</v>
      </c>
      <c r="I86" s="47">
        <v>18100</v>
      </c>
      <c r="J86" s="48">
        <v>22</v>
      </c>
      <c r="K86" s="49">
        <v>0.59</v>
      </c>
      <c r="L86" s="47">
        <v>1</v>
      </c>
      <c r="M86" s="44" t="str">
        <f t="shared" si="1"/>
        <v>Tier 2</v>
      </c>
    </row>
    <row r="87" spans="1:13" s="22" customFormat="1" ht="12.75" x14ac:dyDescent="0.2">
      <c r="A87" s="24" t="s">
        <v>471</v>
      </c>
      <c r="B87" s="46" t="s">
        <v>465</v>
      </c>
      <c r="C87" s="46" t="s">
        <v>472</v>
      </c>
      <c r="D87" s="47">
        <v>50</v>
      </c>
      <c r="E87" s="47" t="s">
        <v>170</v>
      </c>
      <c r="F87" s="47" t="s">
        <v>387</v>
      </c>
      <c r="G87" s="47">
        <v>23500</v>
      </c>
      <c r="H87" s="48">
        <v>24</v>
      </c>
      <c r="I87" s="47">
        <v>21800</v>
      </c>
      <c r="J87" s="48">
        <v>20.8</v>
      </c>
      <c r="K87" s="49">
        <v>0.72</v>
      </c>
      <c r="L87" s="47">
        <v>1</v>
      </c>
      <c r="M87" s="44" t="str">
        <f t="shared" si="1"/>
        <v>Tier 1</v>
      </c>
    </row>
    <row r="88" spans="1:13" s="22" customFormat="1" ht="12.75" x14ac:dyDescent="0.2">
      <c r="A88" s="24" t="s">
        <v>473</v>
      </c>
      <c r="B88" s="46" t="s">
        <v>465</v>
      </c>
      <c r="C88" s="46" t="s">
        <v>474</v>
      </c>
      <c r="D88" s="47">
        <v>50</v>
      </c>
      <c r="E88" s="47" t="s">
        <v>170</v>
      </c>
      <c r="F88" s="47" t="s">
        <v>387</v>
      </c>
      <c r="G88" s="47">
        <v>22100</v>
      </c>
      <c r="H88" s="48">
        <v>25.9</v>
      </c>
      <c r="I88" s="47">
        <v>19900</v>
      </c>
      <c r="J88" s="48">
        <v>22.1</v>
      </c>
      <c r="K88" s="49">
        <v>0.68</v>
      </c>
      <c r="L88" s="47">
        <v>1</v>
      </c>
      <c r="M88" s="44" t="str">
        <f t="shared" si="1"/>
        <v>Tier 2</v>
      </c>
    </row>
    <row r="89" spans="1:13" s="22" customFormat="1" ht="12.75" x14ac:dyDescent="0.2">
      <c r="A89" s="24" t="s">
        <v>489</v>
      </c>
      <c r="B89" s="46" t="s">
        <v>465</v>
      </c>
      <c r="C89" s="46" t="s">
        <v>490</v>
      </c>
      <c r="D89" s="47">
        <v>54</v>
      </c>
      <c r="E89" s="47" t="s">
        <v>170</v>
      </c>
      <c r="F89" s="47" t="s">
        <v>387</v>
      </c>
      <c r="G89" s="47">
        <v>27400</v>
      </c>
      <c r="H89" s="48">
        <v>25.9</v>
      </c>
      <c r="I89" s="47">
        <v>24700</v>
      </c>
      <c r="J89" s="48">
        <v>21.7</v>
      </c>
      <c r="K89" s="49">
        <v>0.66</v>
      </c>
      <c r="L89" s="47">
        <v>1</v>
      </c>
      <c r="M89" s="44" t="str">
        <f t="shared" si="1"/>
        <v>Tier 1</v>
      </c>
    </row>
    <row r="90" spans="1:13" s="22" customFormat="1" ht="12.75" x14ac:dyDescent="0.2">
      <c r="A90" s="24" t="s">
        <v>491</v>
      </c>
      <c r="B90" s="46" t="s">
        <v>465</v>
      </c>
      <c r="C90" s="46" t="s">
        <v>492</v>
      </c>
      <c r="D90" s="47">
        <v>54</v>
      </c>
      <c r="E90" s="47" t="s">
        <v>170</v>
      </c>
      <c r="F90" s="47" t="s">
        <v>387</v>
      </c>
      <c r="G90" s="47">
        <v>25000</v>
      </c>
      <c r="H90" s="48">
        <v>28.8</v>
      </c>
      <c r="I90" s="47">
        <v>21900</v>
      </c>
      <c r="J90" s="48">
        <v>23.3</v>
      </c>
      <c r="K90" s="49">
        <v>0.53</v>
      </c>
      <c r="L90" s="47">
        <v>1</v>
      </c>
      <c r="M90" s="44" t="str">
        <f t="shared" si="1"/>
        <v>Tier 2</v>
      </c>
    </row>
    <row r="91" spans="1:13" s="22" customFormat="1" ht="12.75" x14ac:dyDescent="0.2">
      <c r="A91" s="24">
        <v>6208</v>
      </c>
      <c r="B91" s="46" t="s">
        <v>161</v>
      </c>
      <c r="C91" s="50" t="s">
        <v>373</v>
      </c>
      <c r="D91" s="47">
        <v>36</v>
      </c>
      <c r="E91" s="51" t="s">
        <v>170</v>
      </c>
      <c r="F91" s="51" t="s">
        <v>372</v>
      </c>
      <c r="G91" s="51">
        <v>11700</v>
      </c>
      <c r="H91" s="52">
        <v>22.7</v>
      </c>
      <c r="I91" s="51">
        <v>10500</v>
      </c>
      <c r="J91" s="52">
        <v>20.2</v>
      </c>
      <c r="K91" s="53">
        <v>0.65</v>
      </c>
      <c r="L91" s="47">
        <v>1</v>
      </c>
      <c r="M91" s="44" t="str">
        <f t="shared" si="1"/>
        <v>Tier 2</v>
      </c>
    </row>
    <row r="92" spans="1:13" s="22" customFormat="1" ht="12.75" x14ac:dyDescent="0.2">
      <c r="A92" s="24">
        <v>6207</v>
      </c>
      <c r="B92" s="54" t="s">
        <v>161</v>
      </c>
      <c r="C92" s="46" t="s">
        <v>373</v>
      </c>
      <c r="D92" s="47">
        <v>36</v>
      </c>
      <c r="E92" s="47" t="s">
        <v>170</v>
      </c>
      <c r="F92" s="47" t="s">
        <v>372</v>
      </c>
      <c r="G92" s="47">
        <v>11600</v>
      </c>
      <c r="H92" s="48">
        <v>22.2</v>
      </c>
      <c r="I92" s="47">
        <v>10600</v>
      </c>
      <c r="J92" s="48">
        <v>20.2</v>
      </c>
      <c r="K92" s="49">
        <v>0.66</v>
      </c>
      <c r="L92" s="47">
        <v>1</v>
      </c>
      <c r="M92" s="44" t="str">
        <f t="shared" si="1"/>
        <v>Tier 2</v>
      </c>
    </row>
    <row r="93" spans="1:13" s="22" customFormat="1" ht="12.75" x14ac:dyDescent="0.2">
      <c r="A93" s="24">
        <v>6209</v>
      </c>
      <c r="B93" s="46" t="s">
        <v>161</v>
      </c>
      <c r="C93" s="46" t="s">
        <v>373</v>
      </c>
      <c r="D93" s="47">
        <v>36</v>
      </c>
      <c r="E93" s="47" t="s">
        <v>170</v>
      </c>
      <c r="F93" s="47" t="s">
        <v>372</v>
      </c>
      <c r="G93" s="47">
        <v>11700</v>
      </c>
      <c r="H93" s="48">
        <v>21.5</v>
      </c>
      <c r="I93" s="47">
        <v>10600</v>
      </c>
      <c r="J93" s="48">
        <v>19</v>
      </c>
      <c r="K93" s="49">
        <v>0.67</v>
      </c>
      <c r="L93" s="47">
        <v>3</v>
      </c>
      <c r="M93" s="44" t="str">
        <f t="shared" si="1"/>
        <v>Tier 2</v>
      </c>
    </row>
    <row r="94" spans="1:13" s="22" customFormat="1" ht="12.75" x14ac:dyDescent="0.2">
      <c r="A94" s="24" t="s">
        <v>493</v>
      </c>
      <c r="B94" s="46" t="s">
        <v>161</v>
      </c>
      <c r="C94" s="46" t="s">
        <v>494</v>
      </c>
      <c r="D94" s="47">
        <v>53</v>
      </c>
      <c r="E94" s="47" t="s">
        <v>170</v>
      </c>
      <c r="F94" s="47" t="s">
        <v>372</v>
      </c>
      <c r="G94" s="47">
        <v>22100</v>
      </c>
      <c r="H94" s="48">
        <v>31.5</v>
      </c>
      <c r="I94" s="47">
        <v>19500</v>
      </c>
      <c r="J94" s="48">
        <v>26.6</v>
      </c>
      <c r="K94" s="49">
        <v>0.09</v>
      </c>
      <c r="L94" s="47">
        <v>1</v>
      </c>
      <c r="M94" s="44" t="str">
        <f t="shared" si="1"/>
        <v>Tier 2</v>
      </c>
    </row>
    <row r="95" spans="1:13" s="22" customFormat="1" ht="12.75" x14ac:dyDescent="0.2">
      <c r="A95" s="24">
        <v>1175</v>
      </c>
      <c r="B95" s="46" t="s">
        <v>161</v>
      </c>
      <c r="C95" s="46" t="s">
        <v>495</v>
      </c>
      <c r="D95" s="47">
        <v>53</v>
      </c>
      <c r="E95" s="47" t="s">
        <v>170</v>
      </c>
      <c r="F95" s="47" t="s">
        <v>372</v>
      </c>
      <c r="G95" s="47">
        <v>26800</v>
      </c>
      <c r="H95" s="48">
        <v>24.9</v>
      </c>
      <c r="I95" s="47">
        <v>24700</v>
      </c>
      <c r="J95" s="48">
        <v>22</v>
      </c>
      <c r="K95" s="49">
        <v>0.71</v>
      </c>
      <c r="L95" s="47">
        <v>1</v>
      </c>
      <c r="M95" s="44" t="str">
        <f t="shared" si="1"/>
        <v>Tier 1</v>
      </c>
    </row>
    <row r="96" spans="1:13" s="22" customFormat="1" ht="12.75" x14ac:dyDescent="0.2">
      <c r="A96" s="24" t="s">
        <v>496</v>
      </c>
      <c r="B96" s="46" t="s">
        <v>161</v>
      </c>
      <c r="C96" s="46" t="s">
        <v>497</v>
      </c>
      <c r="D96" s="47">
        <v>55</v>
      </c>
      <c r="E96" s="47" t="s">
        <v>170</v>
      </c>
      <c r="F96" s="47" t="s">
        <v>387</v>
      </c>
      <c r="G96" s="47">
        <v>26400</v>
      </c>
      <c r="H96" s="48">
        <v>26.2</v>
      </c>
      <c r="I96" s="47">
        <v>23400</v>
      </c>
      <c r="J96" s="48">
        <v>22.2</v>
      </c>
      <c r="K96" s="49">
        <v>0.61</v>
      </c>
      <c r="L96" s="47">
        <v>1</v>
      </c>
      <c r="M96" s="44" t="str">
        <f t="shared" si="1"/>
        <v>Tier 1</v>
      </c>
    </row>
    <row r="97" spans="1:13" s="22" customFormat="1" ht="12.75" x14ac:dyDescent="0.2">
      <c r="A97" s="25" t="s">
        <v>823</v>
      </c>
      <c r="B97" s="46" t="s">
        <v>161</v>
      </c>
      <c r="C97" s="46" t="s">
        <v>497</v>
      </c>
      <c r="D97" s="47">
        <v>55</v>
      </c>
      <c r="E97" s="47" t="s">
        <v>170</v>
      </c>
      <c r="F97" s="47" t="s">
        <v>387</v>
      </c>
      <c r="G97" s="47">
        <v>26300</v>
      </c>
      <c r="H97" s="48">
        <v>26.2</v>
      </c>
      <c r="I97" s="47">
        <v>23100</v>
      </c>
      <c r="J97" s="48">
        <v>21.9</v>
      </c>
      <c r="K97" s="49">
        <v>0.56999999999999995</v>
      </c>
      <c r="L97" s="47">
        <v>3</v>
      </c>
      <c r="M97" s="44" t="str">
        <f t="shared" si="1"/>
        <v>Tier 1</v>
      </c>
    </row>
    <row r="98" spans="1:13" s="22" customFormat="1" ht="12.75" x14ac:dyDescent="0.2">
      <c r="A98" s="24">
        <v>1174</v>
      </c>
      <c r="B98" s="46" t="s">
        <v>161</v>
      </c>
      <c r="C98" s="46" t="s">
        <v>498</v>
      </c>
      <c r="D98" s="47">
        <v>53</v>
      </c>
      <c r="E98" s="47" t="s">
        <v>170</v>
      </c>
      <c r="F98" s="47" t="s">
        <v>372</v>
      </c>
      <c r="G98" s="47">
        <v>24300</v>
      </c>
      <c r="H98" s="48">
        <v>27.7</v>
      </c>
      <c r="I98" s="47">
        <v>22200</v>
      </c>
      <c r="J98" s="48">
        <v>24.3</v>
      </c>
      <c r="K98" s="49">
        <v>0.51</v>
      </c>
      <c r="L98" s="47">
        <v>1</v>
      </c>
      <c r="M98" s="44" t="str">
        <f t="shared" si="1"/>
        <v>Tier 2</v>
      </c>
    </row>
    <row r="99" spans="1:13" s="22" customFormat="1" ht="12.75" x14ac:dyDescent="0.2">
      <c r="A99" s="24" t="s">
        <v>499</v>
      </c>
      <c r="B99" s="46" t="s">
        <v>161</v>
      </c>
      <c r="C99" s="46" t="s">
        <v>500</v>
      </c>
      <c r="D99" s="47">
        <v>53</v>
      </c>
      <c r="E99" s="47" t="s">
        <v>170</v>
      </c>
      <c r="F99" s="47" t="s">
        <v>368</v>
      </c>
      <c r="G99" s="47">
        <v>21400</v>
      </c>
      <c r="H99" s="48">
        <v>27.8</v>
      </c>
      <c r="I99" s="47">
        <v>19000</v>
      </c>
      <c r="J99" s="48">
        <v>22.8</v>
      </c>
      <c r="K99" s="49">
        <v>0.39</v>
      </c>
      <c r="L99" s="47">
        <v>1</v>
      </c>
      <c r="M99" s="44" t="str">
        <f t="shared" si="1"/>
        <v>Tier 2</v>
      </c>
    </row>
    <row r="100" spans="1:13" s="22" customFormat="1" ht="12.75" x14ac:dyDescent="0.2">
      <c r="A100" s="24">
        <v>1093</v>
      </c>
      <c r="B100" s="46" t="s">
        <v>161</v>
      </c>
      <c r="C100" s="46" t="s">
        <v>501</v>
      </c>
      <c r="D100" s="47">
        <v>53</v>
      </c>
      <c r="E100" s="47" t="s">
        <v>170</v>
      </c>
      <c r="F100" s="47" t="s">
        <v>372</v>
      </c>
      <c r="G100" s="47">
        <v>28000</v>
      </c>
      <c r="H100" s="48">
        <v>23.3</v>
      </c>
      <c r="I100" s="47">
        <v>26400</v>
      </c>
      <c r="J100" s="48">
        <v>20.7</v>
      </c>
      <c r="K100" s="49">
        <v>0.8</v>
      </c>
      <c r="L100" s="47">
        <v>1</v>
      </c>
      <c r="M100" s="44" t="str">
        <f t="shared" si="1"/>
        <v>Tier 1</v>
      </c>
    </row>
    <row r="101" spans="1:13" s="22" customFormat="1" ht="12.75" x14ac:dyDescent="0.2">
      <c r="A101" s="25" t="s">
        <v>852</v>
      </c>
      <c r="B101" s="46" t="s">
        <v>161</v>
      </c>
      <c r="C101" s="46" t="s">
        <v>853</v>
      </c>
      <c r="D101" s="47">
        <v>54</v>
      </c>
      <c r="E101" s="47" t="s">
        <v>170</v>
      </c>
      <c r="F101" s="47" t="s">
        <v>387</v>
      </c>
      <c r="G101" s="47">
        <v>32100</v>
      </c>
      <c r="H101" s="48">
        <v>23.2</v>
      </c>
      <c r="I101" s="47">
        <v>30300</v>
      </c>
      <c r="J101" s="48">
        <v>20.7</v>
      </c>
      <c r="K101" s="49">
        <v>0.82</v>
      </c>
      <c r="L101" s="47">
        <v>3</v>
      </c>
      <c r="M101" s="44" t="str">
        <f t="shared" si="1"/>
        <v>Tier 1</v>
      </c>
    </row>
    <row r="102" spans="1:13" s="22" customFormat="1" ht="12.75" x14ac:dyDescent="0.2">
      <c r="A102" s="24" t="s">
        <v>502</v>
      </c>
      <c r="B102" s="46" t="s">
        <v>161</v>
      </c>
      <c r="C102" s="46" t="s">
        <v>503</v>
      </c>
      <c r="D102" s="47">
        <v>54</v>
      </c>
      <c r="E102" s="47" t="s">
        <v>170</v>
      </c>
      <c r="F102" s="47" t="s">
        <v>387</v>
      </c>
      <c r="G102" s="47">
        <v>27800</v>
      </c>
      <c r="H102" s="48">
        <v>26.7</v>
      </c>
      <c r="I102" s="47">
        <v>25500</v>
      </c>
      <c r="J102" s="48">
        <v>22.9</v>
      </c>
      <c r="K102" s="49">
        <v>0.73</v>
      </c>
      <c r="L102" s="47">
        <v>1</v>
      </c>
      <c r="M102" s="44" t="str">
        <f t="shared" si="1"/>
        <v>Tier 2</v>
      </c>
    </row>
    <row r="103" spans="1:13" s="22" customFormat="1" ht="12.75" x14ac:dyDescent="0.2">
      <c r="A103" s="25" t="s">
        <v>854</v>
      </c>
      <c r="B103" s="46" t="s">
        <v>161</v>
      </c>
      <c r="C103" s="46" t="s">
        <v>503</v>
      </c>
      <c r="D103" s="47">
        <v>54</v>
      </c>
      <c r="E103" s="47" t="s">
        <v>170</v>
      </c>
      <c r="F103" s="47" t="s">
        <v>387</v>
      </c>
      <c r="G103" s="47">
        <v>28100</v>
      </c>
      <c r="H103" s="48">
        <v>28.9</v>
      </c>
      <c r="I103" s="47">
        <v>26000</v>
      </c>
      <c r="J103" s="48">
        <v>24.9</v>
      </c>
      <c r="K103" s="49">
        <v>0.75</v>
      </c>
      <c r="L103" s="47">
        <v>3</v>
      </c>
      <c r="M103" s="44" t="str">
        <f t="shared" si="1"/>
        <v>Tier 2</v>
      </c>
    </row>
    <row r="104" spans="1:13" s="22" customFormat="1" ht="12.75" x14ac:dyDescent="0.2">
      <c r="A104" s="24" t="s">
        <v>504</v>
      </c>
      <c r="B104" s="46" t="s">
        <v>161</v>
      </c>
      <c r="C104" s="46" t="s">
        <v>505</v>
      </c>
      <c r="D104" s="47">
        <v>54</v>
      </c>
      <c r="E104" s="47" t="s">
        <v>170</v>
      </c>
      <c r="F104" s="47" t="s">
        <v>387</v>
      </c>
      <c r="G104" s="47">
        <v>30400</v>
      </c>
      <c r="H104" s="48">
        <v>23.9</v>
      </c>
      <c r="I104" s="47">
        <v>28300</v>
      </c>
      <c r="J104" s="48">
        <v>21</v>
      </c>
      <c r="K104" s="49">
        <v>0.79</v>
      </c>
      <c r="L104" s="47">
        <v>1</v>
      </c>
      <c r="M104" s="44" t="str">
        <f t="shared" si="1"/>
        <v>Tier 1</v>
      </c>
    </row>
    <row r="105" spans="1:13" s="22" customFormat="1" ht="12.75" x14ac:dyDescent="0.2">
      <c r="A105" s="25" t="s">
        <v>851</v>
      </c>
      <c r="B105" s="46" t="s">
        <v>161</v>
      </c>
      <c r="C105" s="46" t="s">
        <v>505</v>
      </c>
      <c r="D105" s="47">
        <v>54</v>
      </c>
      <c r="E105" s="47" t="s">
        <v>170</v>
      </c>
      <c r="F105" s="47" t="s">
        <v>387</v>
      </c>
      <c r="G105" s="47">
        <v>30800</v>
      </c>
      <c r="H105" s="48">
        <v>26.1</v>
      </c>
      <c r="I105" s="47">
        <v>28700</v>
      </c>
      <c r="J105" s="48">
        <v>22.7</v>
      </c>
      <c r="K105" s="49">
        <v>0.79</v>
      </c>
      <c r="L105" s="47">
        <v>3</v>
      </c>
      <c r="M105" s="44" t="str">
        <f t="shared" si="1"/>
        <v>Tier 2</v>
      </c>
    </row>
    <row r="106" spans="1:13" s="22" customFormat="1" ht="12.75" x14ac:dyDescent="0.2">
      <c r="A106" s="24" t="s">
        <v>374</v>
      </c>
      <c r="B106" s="54" t="s">
        <v>161</v>
      </c>
      <c r="C106" s="46" t="s">
        <v>375</v>
      </c>
      <c r="D106" s="47">
        <v>36</v>
      </c>
      <c r="E106" s="47" t="s">
        <v>170</v>
      </c>
      <c r="F106" s="47" t="s">
        <v>372</v>
      </c>
      <c r="G106" s="47">
        <v>10100</v>
      </c>
      <c r="H106" s="48">
        <v>20.3</v>
      </c>
      <c r="I106" s="47">
        <v>9100</v>
      </c>
      <c r="J106" s="48">
        <v>18.600000000000001</v>
      </c>
      <c r="K106" s="49">
        <v>0.47</v>
      </c>
      <c r="L106" s="47">
        <v>1</v>
      </c>
      <c r="M106" s="44" t="str">
        <f t="shared" si="1"/>
        <v>Tier 2</v>
      </c>
    </row>
    <row r="107" spans="1:13" s="22" customFormat="1" ht="12.75" x14ac:dyDescent="0.2">
      <c r="A107" s="24" t="s">
        <v>376</v>
      </c>
      <c r="B107" s="46" t="s">
        <v>161</v>
      </c>
      <c r="C107" s="50" t="s">
        <v>375</v>
      </c>
      <c r="D107" s="47">
        <v>36</v>
      </c>
      <c r="E107" s="51" t="s">
        <v>170</v>
      </c>
      <c r="F107" s="51" t="s">
        <v>372</v>
      </c>
      <c r="G107" s="51">
        <v>10000</v>
      </c>
      <c r="H107" s="52">
        <v>20.5</v>
      </c>
      <c r="I107" s="51">
        <v>9000</v>
      </c>
      <c r="J107" s="52">
        <v>18.399999999999999</v>
      </c>
      <c r="K107" s="53">
        <v>0.44</v>
      </c>
      <c r="L107" s="47">
        <v>1</v>
      </c>
      <c r="M107" s="44" t="str">
        <f t="shared" si="1"/>
        <v>Tier 2</v>
      </c>
    </row>
    <row r="108" spans="1:13" s="22" customFormat="1" ht="12.75" x14ac:dyDescent="0.2">
      <c r="A108" s="24">
        <v>6191</v>
      </c>
      <c r="B108" s="46" t="s">
        <v>161</v>
      </c>
      <c r="C108" s="46" t="s">
        <v>375</v>
      </c>
      <c r="D108" s="47">
        <v>36</v>
      </c>
      <c r="E108" s="47" t="s">
        <v>170</v>
      </c>
      <c r="F108" s="47" t="s">
        <v>372</v>
      </c>
      <c r="G108" s="47">
        <v>10100</v>
      </c>
      <c r="H108" s="48">
        <v>19.2</v>
      </c>
      <c r="I108" s="47">
        <v>9100</v>
      </c>
      <c r="J108" s="48">
        <v>17.3</v>
      </c>
      <c r="K108" s="49">
        <v>0.5</v>
      </c>
      <c r="L108" s="47">
        <v>3</v>
      </c>
      <c r="M108" s="44" t="str">
        <f t="shared" si="1"/>
        <v>Tier 1</v>
      </c>
    </row>
    <row r="109" spans="1:13" s="22" customFormat="1" ht="12.75" x14ac:dyDescent="0.2">
      <c r="A109" s="24">
        <v>6205</v>
      </c>
      <c r="B109" s="54" t="s">
        <v>161</v>
      </c>
      <c r="C109" s="46" t="s">
        <v>377</v>
      </c>
      <c r="D109" s="47">
        <v>36</v>
      </c>
      <c r="E109" s="47" t="s">
        <v>170</v>
      </c>
      <c r="F109" s="47" t="s">
        <v>372</v>
      </c>
      <c r="G109" s="47">
        <v>11400</v>
      </c>
      <c r="H109" s="48">
        <v>23.3</v>
      </c>
      <c r="I109" s="47">
        <v>10200</v>
      </c>
      <c r="J109" s="48">
        <v>20.8</v>
      </c>
      <c r="K109" s="49">
        <v>0.61</v>
      </c>
      <c r="L109" s="47">
        <v>1</v>
      </c>
      <c r="M109" s="44" t="str">
        <f t="shared" si="1"/>
        <v>Tier 2</v>
      </c>
    </row>
    <row r="110" spans="1:13" s="22" customFormat="1" ht="12.75" x14ac:dyDescent="0.2">
      <c r="A110" s="24">
        <v>6206</v>
      </c>
      <c r="B110" s="46" t="s">
        <v>161</v>
      </c>
      <c r="C110" s="50" t="s">
        <v>377</v>
      </c>
      <c r="D110" s="47">
        <v>36</v>
      </c>
      <c r="E110" s="51" t="s">
        <v>170</v>
      </c>
      <c r="F110" s="51" t="s">
        <v>372</v>
      </c>
      <c r="G110" s="51">
        <v>11400</v>
      </c>
      <c r="H110" s="52">
        <v>23.5</v>
      </c>
      <c r="I110" s="51">
        <v>10200</v>
      </c>
      <c r="J110" s="52">
        <v>20.5</v>
      </c>
      <c r="K110" s="53">
        <v>0.59</v>
      </c>
      <c r="L110" s="47">
        <v>1</v>
      </c>
      <c r="M110" s="44" t="str">
        <f t="shared" si="1"/>
        <v>Tier 2</v>
      </c>
    </row>
    <row r="111" spans="1:13" s="22" customFormat="1" ht="12.75" x14ac:dyDescent="0.2">
      <c r="A111" s="24">
        <v>6204</v>
      </c>
      <c r="B111" s="46" t="s">
        <v>161</v>
      </c>
      <c r="C111" s="46" t="s">
        <v>377</v>
      </c>
      <c r="D111" s="47">
        <v>36</v>
      </c>
      <c r="E111" s="47" t="s">
        <v>170</v>
      </c>
      <c r="F111" s="47" t="s">
        <v>372</v>
      </c>
      <c r="G111" s="47">
        <v>11400</v>
      </c>
      <c r="H111" s="48">
        <v>21.3</v>
      </c>
      <c r="I111" s="47">
        <v>10200</v>
      </c>
      <c r="J111" s="48">
        <v>18.899999999999999</v>
      </c>
      <c r="K111" s="49">
        <v>0.61</v>
      </c>
      <c r="L111" s="47">
        <v>3</v>
      </c>
      <c r="M111" s="44" t="str">
        <f t="shared" si="1"/>
        <v>Tier 2</v>
      </c>
    </row>
    <row r="112" spans="1:13" s="22" customFormat="1" ht="12.75" x14ac:dyDescent="0.2">
      <c r="A112" s="24">
        <v>10136</v>
      </c>
      <c r="B112" s="54" t="s">
        <v>161</v>
      </c>
      <c r="C112" s="46" t="s">
        <v>378</v>
      </c>
      <c r="D112" s="47">
        <v>36</v>
      </c>
      <c r="E112" s="47" t="s">
        <v>170</v>
      </c>
      <c r="F112" s="47" t="s">
        <v>372</v>
      </c>
      <c r="G112" s="47">
        <v>13410</v>
      </c>
      <c r="H112" s="48">
        <v>21</v>
      </c>
      <c r="I112" s="47">
        <v>12350</v>
      </c>
      <c r="J112" s="48">
        <v>19</v>
      </c>
      <c r="K112" s="49">
        <v>0.71</v>
      </c>
      <c r="L112" s="47">
        <v>1</v>
      </c>
      <c r="M112" s="44" t="str">
        <f t="shared" si="1"/>
        <v>Tier 2</v>
      </c>
    </row>
    <row r="113" spans="1:13" s="22" customFormat="1" ht="12.75" x14ac:dyDescent="0.2">
      <c r="A113" s="25" t="s">
        <v>815</v>
      </c>
      <c r="B113" s="46" t="s">
        <v>161</v>
      </c>
      <c r="C113" s="46" t="s">
        <v>816</v>
      </c>
      <c r="D113" s="47">
        <v>53</v>
      </c>
      <c r="E113" s="47" t="s">
        <v>170</v>
      </c>
      <c r="F113" s="47" t="s">
        <v>372</v>
      </c>
      <c r="G113" s="47">
        <v>27400</v>
      </c>
      <c r="H113" s="48">
        <v>23</v>
      </c>
      <c r="I113" s="47">
        <v>25400</v>
      </c>
      <c r="J113" s="48">
        <v>20.8</v>
      </c>
      <c r="K113" s="49">
        <v>0.77</v>
      </c>
      <c r="L113" s="47">
        <v>3</v>
      </c>
      <c r="M113" s="44" t="str">
        <f t="shared" si="1"/>
        <v>Tier 1</v>
      </c>
    </row>
    <row r="114" spans="1:13" s="22" customFormat="1" ht="12.75" x14ac:dyDescent="0.2">
      <c r="A114" s="24">
        <v>11405</v>
      </c>
      <c r="B114" s="46" t="s">
        <v>161</v>
      </c>
      <c r="C114" s="46" t="s">
        <v>506</v>
      </c>
      <c r="D114" s="47">
        <v>53</v>
      </c>
      <c r="E114" s="47" t="s">
        <v>170</v>
      </c>
      <c r="F114" s="47" t="s">
        <v>372</v>
      </c>
      <c r="G114" s="47">
        <v>25200</v>
      </c>
      <c r="H114" s="48">
        <v>23.3</v>
      </c>
      <c r="I114" s="47">
        <v>23100</v>
      </c>
      <c r="J114" s="48">
        <v>20.8</v>
      </c>
      <c r="K114" s="49">
        <v>0.7</v>
      </c>
      <c r="L114" s="47">
        <v>1</v>
      </c>
      <c r="M114" s="44" t="str">
        <f t="shared" si="1"/>
        <v>Tier 1</v>
      </c>
    </row>
    <row r="115" spans="1:13" s="22" customFormat="1" ht="12.75" x14ac:dyDescent="0.2">
      <c r="A115" s="25" t="s">
        <v>817</v>
      </c>
      <c r="B115" s="46" t="s">
        <v>161</v>
      </c>
      <c r="C115" s="46" t="s">
        <v>506</v>
      </c>
      <c r="D115" s="47">
        <v>53</v>
      </c>
      <c r="E115" s="47" t="s">
        <v>170</v>
      </c>
      <c r="F115" s="47" t="s">
        <v>372</v>
      </c>
      <c r="G115" s="47">
        <v>25700</v>
      </c>
      <c r="H115" s="48">
        <v>25.2</v>
      </c>
      <c r="I115" s="47">
        <v>23700</v>
      </c>
      <c r="J115" s="48">
        <v>22.5</v>
      </c>
      <c r="K115" s="49">
        <v>0.73</v>
      </c>
      <c r="L115" s="47">
        <v>3</v>
      </c>
      <c r="M115" s="44" t="str">
        <f t="shared" si="1"/>
        <v>Tier 2</v>
      </c>
    </row>
    <row r="116" spans="1:13" s="22" customFormat="1" ht="12.75" x14ac:dyDescent="0.2">
      <c r="A116" s="24" t="s">
        <v>507</v>
      </c>
      <c r="B116" s="46" t="s">
        <v>161</v>
      </c>
      <c r="C116" s="46" t="s">
        <v>508</v>
      </c>
      <c r="D116" s="47">
        <v>55</v>
      </c>
      <c r="E116" s="47" t="s">
        <v>170</v>
      </c>
      <c r="F116" s="47" t="s">
        <v>372</v>
      </c>
      <c r="G116" s="47">
        <v>26900</v>
      </c>
      <c r="H116" s="48">
        <v>25.6</v>
      </c>
      <c r="I116" s="47">
        <v>25600</v>
      </c>
      <c r="J116" s="48">
        <v>23</v>
      </c>
      <c r="K116" s="49">
        <v>0.77</v>
      </c>
      <c r="L116" s="47">
        <v>1</v>
      </c>
      <c r="M116" s="44" t="str">
        <f t="shared" si="1"/>
        <v>Tier 2</v>
      </c>
    </row>
    <row r="117" spans="1:13" s="22" customFormat="1" ht="12.75" x14ac:dyDescent="0.2">
      <c r="A117" s="25" t="s">
        <v>824</v>
      </c>
      <c r="B117" s="46" t="s">
        <v>161</v>
      </c>
      <c r="C117" s="46" t="s">
        <v>508</v>
      </c>
      <c r="D117" s="47">
        <v>55</v>
      </c>
      <c r="E117" s="47" t="s">
        <v>170</v>
      </c>
      <c r="F117" s="47" t="s">
        <v>372</v>
      </c>
      <c r="G117" s="47">
        <v>27900</v>
      </c>
      <c r="H117" s="48">
        <v>27.6</v>
      </c>
      <c r="I117" s="47">
        <v>26000</v>
      </c>
      <c r="J117" s="48">
        <v>24.3</v>
      </c>
      <c r="K117" s="49">
        <v>0.77</v>
      </c>
      <c r="L117" s="47">
        <v>3</v>
      </c>
      <c r="M117" s="44" t="str">
        <f t="shared" si="1"/>
        <v>Tier 2</v>
      </c>
    </row>
    <row r="118" spans="1:13" s="22" customFormat="1" ht="12.75" x14ac:dyDescent="0.2">
      <c r="A118" s="25" t="s">
        <v>825</v>
      </c>
      <c r="B118" s="46" t="s">
        <v>161</v>
      </c>
      <c r="C118" s="46" t="s">
        <v>826</v>
      </c>
      <c r="D118" s="47">
        <v>55</v>
      </c>
      <c r="E118" s="47" t="s">
        <v>170</v>
      </c>
      <c r="F118" s="47" t="s">
        <v>372</v>
      </c>
      <c r="G118" s="47">
        <v>31900</v>
      </c>
      <c r="H118" s="48">
        <v>23.2</v>
      </c>
      <c r="I118" s="47">
        <v>30200</v>
      </c>
      <c r="J118" s="48">
        <v>21</v>
      </c>
      <c r="K118" s="49">
        <v>0.83</v>
      </c>
      <c r="L118" s="47">
        <v>3</v>
      </c>
      <c r="M118" s="44" t="str">
        <f t="shared" si="1"/>
        <v>Tier 1</v>
      </c>
    </row>
    <row r="119" spans="1:13" s="22" customFormat="1" ht="12.75" x14ac:dyDescent="0.2">
      <c r="A119" s="24" t="s">
        <v>509</v>
      </c>
      <c r="B119" s="46" t="s">
        <v>161</v>
      </c>
      <c r="C119" s="46" t="s">
        <v>510</v>
      </c>
      <c r="D119" s="47">
        <v>55</v>
      </c>
      <c r="E119" s="47" t="s">
        <v>170</v>
      </c>
      <c r="F119" s="47" t="s">
        <v>387</v>
      </c>
      <c r="G119" s="47">
        <v>27600</v>
      </c>
      <c r="H119" s="48">
        <v>24.4</v>
      </c>
      <c r="I119" s="47">
        <v>25000</v>
      </c>
      <c r="J119" s="48">
        <v>21.2</v>
      </c>
      <c r="K119" s="49">
        <v>0.69</v>
      </c>
      <c r="L119" s="47">
        <v>1</v>
      </c>
      <c r="M119" s="44" t="str">
        <f t="shared" si="1"/>
        <v>Tier 1</v>
      </c>
    </row>
    <row r="120" spans="1:13" s="22" customFormat="1" ht="12.75" x14ac:dyDescent="0.2">
      <c r="A120" s="24" t="s">
        <v>511</v>
      </c>
      <c r="B120" s="46" t="s">
        <v>161</v>
      </c>
      <c r="C120" s="46" t="s">
        <v>512</v>
      </c>
      <c r="D120" s="47">
        <v>55</v>
      </c>
      <c r="E120" s="47" t="s">
        <v>170</v>
      </c>
      <c r="F120" s="47" t="s">
        <v>372</v>
      </c>
      <c r="G120" s="47">
        <v>25300</v>
      </c>
      <c r="H120" s="48">
        <v>29</v>
      </c>
      <c r="I120" s="47">
        <v>23300</v>
      </c>
      <c r="J120" s="48">
        <v>25.6</v>
      </c>
      <c r="K120" s="49">
        <v>0.69</v>
      </c>
      <c r="L120" s="47">
        <v>1</v>
      </c>
      <c r="M120" s="44" t="str">
        <f t="shared" si="1"/>
        <v>Tier 2</v>
      </c>
    </row>
    <row r="121" spans="1:13" s="22" customFormat="1" ht="12.75" x14ac:dyDescent="0.2">
      <c r="A121" s="25" t="s">
        <v>827</v>
      </c>
      <c r="B121" s="46" t="s">
        <v>161</v>
      </c>
      <c r="C121" s="46" t="s">
        <v>512</v>
      </c>
      <c r="D121" s="47">
        <v>55</v>
      </c>
      <c r="E121" s="47" t="s">
        <v>170</v>
      </c>
      <c r="F121" s="47" t="s">
        <v>372</v>
      </c>
      <c r="G121" s="47">
        <v>25600</v>
      </c>
      <c r="H121" s="48">
        <v>31</v>
      </c>
      <c r="I121" s="47">
        <v>23700</v>
      </c>
      <c r="J121" s="48">
        <v>27.2</v>
      </c>
      <c r="K121" s="49">
        <v>0.71</v>
      </c>
      <c r="L121" s="47">
        <v>3</v>
      </c>
      <c r="M121" s="44" t="str">
        <f t="shared" si="1"/>
        <v>Tier 2</v>
      </c>
    </row>
    <row r="122" spans="1:13" s="22" customFormat="1" ht="12.75" x14ac:dyDescent="0.2">
      <c r="A122" s="24" t="s">
        <v>513</v>
      </c>
      <c r="B122" s="46" t="s">
        <v>161</v>
      </c>
      <c r="C122" s="46" t="s">
        <v>514</v>
      </c>
      <c r="D122" s="47">
        <v>55</v>
      </c>
      <c r="E122" s="47" t="s">
        <v>170</v>
      </c>
      <c r="F122" s="47" t="s">
        <v>372</v>
      </c>
      <c r="G122" s="47">
        <v>29800</v>
      </c>
      <c r="H122" s="48">
        <v>23.7</v>
      </c>
      <c r="I122" s="47">
        <v>28100</v>
      </c>
      <c r="J122" s="48">
        <v>21.5</v>
      </c>
      <c r="K122" s="49">
        <v>0.81</v>
      </c>
      <c r="L122" s="47">
        <v>1</v>
      </c>
      <c r="M122" s="44" t="str">
        <f t="shared" si="1"/>
        <v>Tier 1</v>
      </c>
    </row>
    <row r="123" spans="1:13" s="22" customFormat="1" ht="12.75" x14ac:dyDescent="0.2">
      <c r="A123" s="25" t="s">
        <v>828</v>
      </c>
      <c r="B123" s="46" t="s">
        <v>161</v>
      </c>
      <c r="C123" s="46" t="s">
        <v>829</v>
      </c>
      <c r="D123" s="47">
        <v>55</v>
      </c>
      <c r="E123" s="47" t="s">
        <v>170</v>
      </c>
      <c r="F123" s="47" t="s">
        <v>372</v>
      </c>
      <c r="G123" s="47">
        <v>30200</v>
      </c>
      <c r="H123" s="48">
        <v>25.3</v>
      </c>
      <c r="I123" s="47">
        <v>28400</v>
      </c>
      <c r="J123" s="48">
        <v>22.7</v>
      </c>
      <c r="K123" s="49">
        <v>0.81</v>
      </c>
      <c r="L123" s="47">
        <v>3</v>
      </c>
      <c r="M123" s="44" t="str">
        <f t="shared" si="1"/>
        <v>Tier 2</v>
      </c>
    </row>
    <row r="124" spans="1:13" s="22" customFormat="1" ht="12.75" x14ac:dyDescent="0.2">
      <c r="A124" s="24" t="s">
        <v>515</v>
      </c>
      <c r="B124" s="46" t="s">
        <v>161</v>
      </c>
      <c r="C124" s="46" t="s">
        <v>516</v>
      </c>
      <c r="D124" s="47">
        <v>53</v>
      </c>
      <c r="E124" s="47" t="s">
        <v>170</v>
      </c>
      <c r="F124" s="47" t="s">
        <v>387</v>
      </c>
      <c r="G124" s="47">
        <v>26400</v>
      </c>
      <c r="H124" s="48">
        <v>23.7</v>
      </c>
      <c r="I124" s="47">
        <v>24200</v>
      </c>
      <c r="J124" s="48">
        <v>21</v>
      </c>
      <c r="K124" s="49">
        <v>0.7</v>
      </c>
      <c r="L124" s="47">
        <v>1</v>
      </c>
      <c r="M124" s="44" t="str">
        <f t="shared" si="1"/>
        <v>Tier 1</v>
      </c>
    </row>
    <row r="125" spans="1:13" s="22" customFormat="1" ht="12.75" x14ac:dyDescent="0.2">
      <c r="A125" s="24">
        <v>5245</v>
      </c>
      <c r="B125" s="46" t="s">
        <v>161</v>
      </c>
      <c r="C125" s="46" t="s">
        <v>516</v>
      </c>
      <c r="D125" s="47">
        <v>53</v>
      </c>
      <c r="E125" s="47" t="s">
        <v>170</v>
      </c>
      <c r="F125" s="47" t="s">
        <v>387</v>
      </c>
      <c r="G125" s="47">
        <v>26700</v>
      </c>
      <c r="H125" s="48">
        <v>24.1</v>
      </c>
      <c r="I125" s="47">
        <v>24400</v>
      </c>
      <c r="J125" s="48">
        <v>21.4</v>
      </c>
      <c r="K125" s="49">
        <v>0.72</v>
      </c>
      <c r="L125" s="47">
        <v>1</v>
      </c>
      <c r="M125" s="44" t="str">
        <f t="shared" si="1"/>
        <v>Tier 1</v>
      </c>
    </row>
    <row r="126" spans="1:13" s="22" customFormat="1" ht="12.75" x14ac:dyDescent="0.2">
      <c r="A126" s="24" t="s">
        <v>517</v>
      </c>
      <c r="B126" s="46" t="s">
        <v>161</v>
      </c>
      <c r="C126" s="50" t="s">
        <v>516</v>
      </c>
      <c r="D126" s="47">
        <v>53</v>
      </c>
      <c r="E126" s="51" t="s">
        <v>170</v>
      </c>
      <c r="F126" s="51" t="s">
        <v>387</v>
      </c>
      <c r="G126" s="51">
        <v>26400</v>
      </c>
      <c r="H126" s="51">
        <v>23.7</v>
      </c>
      <c r="I126" s="51">
        <v>24200</v>
      </c>
      <c r="J126" s="51">
        <v>21</v>
      </c>
      <c r="K126" s="51">
        <v>0.7</v>
      </c>
      <c r="L126" s="47">
        <v>1</v>
      </c>
      <c r="M126" s="44" t="str">
        <f t="shared" si="1"/>
        <v>Tier 1</v>
      </c>
    </row>
    <row r="127" spans="1:13" s="22" customFormat="1" ht="12.75" x14ac:dyDescent="0.2">
      <c r="A127" s="25" t="s">
        <v>818</v>
      </c>
      <c r="B127" s="46" t="s">
        <v>161</v>
      </c>
      <c r="C127" s="46" t="s">
        <v>819</v>
      </c>
      <c r="D127" s="47">
        <v>53</v>
      </c>
      <c r="E127" s="47" t="s">
        <v>170</v>
      </c>
      <c r="F127" s="47" t="s">
        <v>387</v>
      </c>
      <c r="G127" s="47">
        <v>26600</v>
      </c>
      <c r="H127" s="48">
        <v>24.4</v>
      </c>
      <c r="I127" s="47">
        <v>24300</v>
      </c>
      <c r="J127" s="48">
        <v>21.5</v>
      </c>
      <c r="K127" s="49">
        <v>0.71</v>
      </c>
      <c r="L127" s="47">
        <v>3</v>
      </c>
      <c r="M127" s="44" t="str">
        <f t="shared" si="1"/>
        <v>Tier 1</v>
      </c>
    </row>
    <row r="128" spans="1:13" s="22" customFormat="1" ht="12.75" x14ac:dyDescent="0.2">
      <c r="A128" s="24" t="s">
        <v>518</v>
      </c>
      <c r="B128" s="46" t="s">
        <v>161</v>
      </c>
      <c r="C128" s="46" t="s">
        <v>519</v>
      </c>
      <c r="D128" s="47">
        <v>53</v>
      </c>
      <c r="E128" s="47" t="s">
        <v>170</v>
      </c>
      <c r="F128" s="47" t="s">
        <v>387</v>
      </c>
      <c r="G128" s="47">
        <v>25200</v>
      </c>
      <c r="H128" s="48">
        <v>25.2</v>
      </c>
      <c r="I128" s="47">
        <v>23000</v>
      </c>
      <c r="J128" s="48">
        <v>22.5</v>
      </c>
      <c r="K128" s="49">
        <v>0.65</v>
      </c>
      <c r="L128" s="47">
        <v>1</v>
      </c>
      <c r="M128" s="44" t="str">
        <f t="shared" si="1"/>
        <v>Tier 2</v>
      </c>
    </row>
    <row r="129" spans="1:13" s="22" customFormat="1" ht="12.75" x14ac:dyDescent="0.2">
      <c r="A129" s="24">
        <v>5244</v>
      </c>
      <c r="B129" s="46" t="s">
        <v>161</v>
      </c>
      <c r="C129" s="46" t="s">
        <v>519</v>
      </c>
      <c r="D129" s="47">
        <v>53</v>
      </c>
      <c r="E129" s="47" t="s">
        <v>170</v>
      </c>
      <c r="F129" s="47" t="s">
        <v>387</v>
      </c>
      <c r="G129" s="47">
        <v>25400</v>
      </c>
      <c r="H129" s="48">
        <v>25.7</v>
      </c>
      <c r="I129" s="47">
        <v>23200</v>
      </c>
      <c r="J129" s="48">
        <v>23</v>
      </c>
      <c r="K129" s="49">
        <v>0.67</v>
      </c>
      <c r="L129" s="47">
        <v>1</v>
      </c>
      <c r="M129" s="44" t="str">
        <f t="shared" si="1"/>
        <v>Tier 2</v>
      </c>
    </row>
    <row r="130" spans="1:13" s="22" customFormat="1" ht="12.75" x14ac:dyDescent="0.2">
      <c r="A130" s="24" t="s">
        <v>520</v>
      </c>
      <c r="B130" s="46" t="s">
        <v>161</v>
      </c>
      <c r="C130" s="50" t="s">
        <v>519</v>
      </c>
      <c r="D130" s="47">
        <v>53</v>
      </c>
      <c r="E130" s="51" t="s">
        <v>170</v>
      </c>
      <c r="F130" s="51" t="s">
        <v>387</v>
      </c>
      <c r="G130" s="51">
        <v>25200</v>
      </c>
      <c r="H130" s="51">
        <v>25.2</v>
      </c>
      <c r="I130" s="51">
        <v>23000</v>
      </c>
      <c r="J130" s="51">
        <v>22.5</v>
      </c>
      <c r="K130" s="51">
        <v>0.65</v>
      </c>
      <c r="L130" s="47">
        <v>1</v>
      </c>
      <c r="M130" s="44" t="str">
        <f t="shared" si="1"/>
        <v>Tier 2</v>
      </c>
    </row>
    <row r="131" spans="1:13" s="22" customFormat="1" ht="12.75" x14ac:dyDescent="0.2">
      <c r="A131" s="25" t="s">
        <v>820</v>
      </c>
      <c r="B131" s="46" t="s">
        <v>161</v>
      </c>
      <c r="C131" s="46" t="s">
        <v>821</v>
      </c>
      <c r="D131" s="47">
        <v>53</v>
      </c>
      <c r="E131" s="47" t="s">
        <v>170</v>
      </c>
      <c r="F131" s="47" t="s">
        <v>387</v>
      </c>
      <c r="G131" s="47">
        <v>25400</v>
      </c>
      <c r="H131" s="48">
        <v>25.5</v>
      </c>
      <c r="I131" s="47">
        <v>23100</v>
      </c>
      <c r="J131" s="48">
        <v>22.9</v>
      </c>
      <c r="K131" s="49">
        <v>0.66</v>
      </c>
      <c r="L131" s="47">
        <v>3</v>
      </c>
      <c r="M131" s="44" t="str">
        <f t="shared" si="1"/>
        <v>Tier 2</v>
      </c>
    </row>
    <row r="132" spans="1:13" s="22" customFormat="1" ht="12.75" x14ac:dyDescent="0.2">
      <c r="A132" s="25" t="s">
        <v>830</v>
      </c>
      <c r="B132" s="46" t="s">
        <v>161</v>
      </c>
      <c r="C132" s="46" t="s">
        <v>831</v>
      </c>
      <c r="D132" s="47">
        <v>55</v>
      </c>
      <c r="E132" s="47" t="s">
        <v>170</v>
      </c>
      <c r="F132" s="47" t="s">
        <v>387</v>
      </c>
      <c r="G132" s="47">
        <v>27900</v>
      </c>
      <c r="H132" s="48">
        <v>28.1</v>
      </c>
      <c r="I132" s="47">
        <v>25300</v>
      </c>
      <c r="J132" s="48">
        <v>23.9</v>
      </c>
      <c r="K132" s="49">
        <v>0.68</v>
      </c>
      <c r="L132" s="47">
        <v>3</v>
      </c>
      <c r="M132" s="44" t="str">
        <f t="shared" si="1"/>
        <v>Tier 2</v>
      </c>
    </row>
    <row r="133" spans="1:13" s="22" customFormat="1" ht="12.75" x14ac:dyDescent="0.2">
      <c r="A133" s="24" t="s">
        <v>521</v>
      </c>
      <c r="B133" s="46" t="s">
        <v>161</v>
      </c>
      <c r="C133" s="46" t="s">
        <v>522</v>
      </c>
      <c r="D133" s="47">
        <v>55</v>
      </c>
      <c r="E133" s="47" t="s">
        <v>170</v>
      </c>
      <c r="F133" s="47" t="s">
        <v>387</v>
      </c>
      <c r="G133" s="47">
        <v>24800</v>
      </c>
      <c r="H133" s="48">
        <v>29</v>
      </c>
      <c r="I133" s="47">
        <v>21400</v>
      </c>
      <c r="J133" s="48">
        <v>23.4</v>
      </c>
      <c r="K133" s="49">
        <v>0.61</v>
      </c>
      <c r="L133" s="47">
        <v>1</v>
      </c>
      <c r="M133" s="44" t="str">
        <f t="shared" si="1"/>
        <v>Tier 2</v>
      </c>
    </row>
    <row r="134" spans="1:13" s="22" customFormat="1" ht="12.75" x14ac:dyDescent="0.2">
      <c r="A134" s="25" t="s">
        <v>832</v>
      </c>
      <c r="B134" s="46" t="s">
        <v>161</v>
      </c>
      <c r="C134" s="46" t="s">
        <v>522</v>
      </c>
      <c r="D134" s="47">
        <v>55</v>
      </c>
      <c r="E134" s="47" t="s">
        <v>170</v>
      </c>
      <c r="F134" s="47" t="s">
        <v>387</v>
      </c>
      <c r="G134" s="47">
        <v>25400</v>
      </c>
      <c r="H134" s="48">
        <v>32</v>
      </c>
      <c r="I134" s="47">
        <v>22600</v>
      </c>
      <c r="J134" s="48">
        <v>26.7</v>
      </c>
      <c r="K134" s="49">
        <v>0.63</v>
      </c>
      <c r="L134" s="47">
        <v>3</v>
      </c>
      <c r="M134" s="44" t="str">
        <f t="shared" si="1"/>
        <v>Tier 2</v>
      </c>
    </row>
    <row r="135" spans="1:13" s="22" customFormat="1" ht="12.75" x14ac:dyDescent="0.2">
      <c r="A135" s="25" t="s">
        <v>833</v>
      </c>
      <c r="B135" s="46" t="s">
        <v>161</v>
      </c>
      <c r="C135" s="46" t="s">
        <v>834</v>
      </c>
      <c r="D135" s="47">
        <v>55</v>
      </c>
      <c r="E135" s="47" t="s">
        <v>170</v>
      </c>
      <c r="F135" s="47" t="s">
        <v>387</v>
      </c>
      <c r="G135" s="47">
        <v>32200</v>
      </c>
      <c r="H135" s="48">
        <v>23.3</v>
      </c>
      <c r="I135" s="47">
        <v>30000</v>
      </c>
      <c r="J135" s="48">
        <v>20.8</v>
      </c>
      <c r="K135" s="49">
        <v>0.78</v>
      </c>
      <c r="L135" s="47">
        <v>3</v>
      </c>
      <c r="M135" s="44" t="str">
        <f t="shared" si="1"/>
        <v>Tier 1</v>
      </c>
    </row>
    <row r="136" spans="1:13" s="22" customFormat="1" ht="12.75" x14ac:dyDescent="0.2">
      <c r="A136" s="24" t="s">
        <v>523</v>
      </c>
      <c r="B136" s="46" t="s">
        <v>161</v>
      </c>
      <c r="C136" s="46" t="s">
        <v>524</v>
      </c>
      <c r="D136" s="47">
        <v>55</v>
      </c>
      <c r="E136" s="47" t="s">
        <v>170</v>
      </c>
      <c r="F136" s="47" t="s">
        <v>387</v>
      </c>
      <c r="G136" s="47">
        <v>29700</v>
      </c>
      <c r="H136" s="48">
        <v>23.6</v>
      </c>
      <c r="I136" s="47">
        <v>27400</v>
      </c>
      <c r="J136" s="48">
        <v>20.6</v>
      </c>
      <c r="K136" s="49">
        <v>0.73</v>
      </c>
      <c r="L136" s="47">
        <v>1</v>
      </c>
      <c r="M136" s="44" t="str">
        <f t="shared" si="1"/>
        <v>Tier 1</v>
      </c>
    </row>
    <row r="137" spans="1:13" s="22" customFormat="1" ht="12.75" x14ac:dyDescent="0.2">
      <c r="A137" s="25" t="s">
        <v>835</v>
      </c>
      <c r="B137" s="46" t="s">
        <v>161</v>
      </c>
      <c r="C137" s="46" t="s">
        <v>524</v>
      </c>
      <c r="D137" s="47">
        <v>55</v>
      </c>
      <c r="E137" s="47" t="s">
        <v>170</v>
      </c>
      <c r="F137" s="47" t="s">
        <v>387</v>
      </c>
      <c r="G137" s="47">
        <v>30400</v>
      </c>
      <c r="H137" s="48">
        <v>25.8</v>
      </c>
      <c r="I137" s="47">
        <v>28100</v>
      </c>
      <c r="J137" s="48">
        <v>22.6</v>
      </c>
      <c r="K137" s="49">
        <v>0.75</v>
      </c>
      <c r="L137" s="47">
        <v>3</v>
      </c>
      <c r="M137" s="44" t="str">
        <f t="shared" si="1"/>
        <v>Tier 2</v>
      </c>
    </row>
    <row r="138" spans="1:13" s="22" customFormat="1" ht="12.75" x14ac:dyDescent="0.2">
      <c r="A138" s="24" t="s">
        <v>525</v>
      </c>
      <c r="B138" s="46" t="s">
        <v>161</v>
      </c>
      <c r="C138" s="46" t="s">
        <v>526</v>
      </c>
      <c r="D138" s="47">
        <v>61</v>
      </c>
      <c r="E138" s="47" t="s">
        <v>170</v>
      </c>
      <c r="F138" s="47" t="s">
        <v>372</v>
      </c>
      <c r="G138" s="47">
        <v>26900</v>
      </c>
      <c r="H138" s="48">
        <v>27</v>
      </c>
      <c r="I138" s="47">
        <v>22700</v>
      </c>
      <c r="J138" s="48">
        <v>21.9</v>
      </c>
      <c r="K138" s="49">
        <v>0.34</v>
      </c>
      <c r="L138" s="47">
        <v>1</v>
      </c>
      <c r="M138" s="44" t="str">
        <f t="shared" ref="M138:M197" si="2">IF(OR(AND(AND(D138&gt;=$AE$2,D138&lt;=$AF$2),AND(J138&gt;=$AG$2,J138&lt;$AH$2)),AND(AND(D138&gt;=$AE$3,D138&lt;=$AF$3),AND(J138&gt;=$AG$3, J138&lt;$AH$3)),AND(AND(D138&gt;=$AE$4),AND(J138&gt;=$AG$4,J138&lt;$AH$4))),"Tier 1",IF(OR(AND(AND(D138&gt;=$AE$2,D138&lt;=$AF$2),AND(J138&gt;=$AH$2)),AND(AND(D138&gt;=$AE$3,D138&lt;=$AF$3),AND(J138&gt;=$AH$3)),AND(D138&gt;=$AE$4,J138&gt;=$AH$4)),"Tier 2","None"))</f>
        <v>Tier 1</v>
      </c>
    </row>
    <row r="139" spans="1:13" s="22" customFormat="1" ht="12.75" x14ac:dyDescent="0.2">
      <c r="A139" s="25" t="s">
        <v>848</v>
      </c>
      <c r="B139" s="46" t="s">
        <v>161</v>
      </c>
      <c r="C139" s="46" t="s">
        <v>526</v>
      </c>
      <c r="D139" s="47">
        <v>61</v>
      </c>
      <c r="E139" s="47" t="s">
        <v>170</v>
      </c>
      <c r="F139" s="47" t="s">
        <v>372</v>
      </c>
      <c r="G139" s="47">
        <v>26700</v>
      </c>
      <c r="H139" s="48">
        <v>26.6</v>
      </c>
      <c r="I139" s="47">
        <v>22600</v>
      </c>
      <c r="J139" s="48">
        <v>21.6</v>
      </c>
      <c r="K139" s="49">
        <v>0.34</v>
      </c>
      <c r="L139" s="47">
        <v>3</v>
      </c>
      <c r="M139" s="44" t="str">
        <f t="shared" si="2"/>
        <v>Tier 1</v>
      </c>
    </row>
    <row r="140" spans="1:13" s="22" customFormat="1" ht="12.75" x14ac:dyDescent="0.2">
      <c r="A140" s="24">
        <v>1110</v>
      </c>
      <c r="B140" s="46" t="s">
        <v>161</v>
      </c>
      <c r="C140" s="46" t="s">
        <v>527</v>
      </c>
      <c r="D140" s="47">
        <v>48</v>
      </c>
      <c r="E140" s="47" t="s">
        <v>170</v>
      </c>
      <c r="F140" s="47" t="s">
        <v>372</v>
      </c>
      <c r="G140" s="47">
        <v>19300</v>
      </c>
      <c r="H140" s="48">
        <v>26</v>
      </c>
      <c r="I140" s="47">
        <v>16900</v>
      </c>
      <c r="J140" s="48">
        <v>21.4</v>
      </c>
      <c r="K140" s="49">
        <v>0.41</v>
      </c>
      <c r="L140" s="47">
        <v>1</v>
      </c>
      <c r="M140" s="44" t="str">
        <f t="shared" si="2"/>
        <v>Tier 1</v>
      </c>
    </row>
    <row r="141" spans="1:13" s="22" customFormat="1" ht="12.75" x14ac:dyDescent="0.2">
      <c r="A141" s="24" t="s">
        <v>528</v>
      </c>
      <c r="B141" s="46" t="s">
        <v>161</v>
      </c>
      <c r="C141" s="46" t="s">
        <v>529</v>
      </c>
      <c r="D141" s="47">
        <v>53</v>
      </c>
      <c r="E141" s="47" t="s">
        <v>170</v>
      </c>
      <c r="F141" s="47" t="s">
        <v>372</v>
      </c>
      <c r="G141" s="47">
        <v>21300</v>
      </c>
      <c r="H141" s="48">
        <v>25.9</v>
      </c>
      <c r="I141" s="47">
        <v>18300</v>
      </c>
      <c r="J141" s="48">
        <v>21.3</v>
      </c>
      <c r="K141" s="49">
        <v>0.19</v>
      </c>
      <c r="L141" s="47">
        <v>1</v>
      </c>
      <c r="M141" s="44" t="str">
        <f t="shared" si="2"/>
        <v>Tier 1</v>
      </c>
    </row>
    <row r="142" spans="1:13" s="22" customFormat="1" ht="12.75" x14ac:dyDescent="0.2">
      <c r="A142" s="24">
        <v>1197</v>
      </c>
      <c r="B142" s="46" t="s">
        <v>161</v>
      </c>
      <c r="C142" s="46" t="s">
        <v>530</v>
      </c>
      <c r="D142" s="47">
        <v>53</v>
      </c>
      <c r="E142" s="47" t="s">
        <v>15</v>
      </c>
      <c r="F142" s="47" t="s">
        <v>372</v>
      </c>
      <c r="G142" s="47">
        <v>19100</v>
      </c>
      <c r="H142" s="48">
        <v>24.5</v>
      </c>
      <c r="I142" s="47">
        <v>17100</v>
      </c>
      <c r="J142" s="48">
        <v>21.2</v>
      </c>
      <c r="K142" s="49">
        <v>0.56000000000000005</v>
      </c>
      <c r="L142" s="47">
        <v>1</v>
      </c>
      <c r="M142" s="44" t="str">
        <f t="shared" si="2"/>
        <v>Tier 1</v>
      </c>
    </row>
    <row r="143" spans="1:13" s="22" customFormat="1" ht="12.75" x14ac:dyDescent="0.2">
      <c r="A143" s="24">
        <v>10137</v>
      </c>
      <c r="B143" s="54" t="s">
        <v>161</v>
      </c>
      <c r="C143" s="46" t="s">
        <v>379</v>
      </c>
      <c r="D143" s="47">
        <v>36</v>
      </c>
      <c r="E143" s="47" t="s">
        <v>170</v>
      </c>
      <c r="F143" s="47" t="s">
        <v>372</v>
      </c>
      <c r="G143" s="47">
        <v>11470</v>
      </c>
      <c r="H143" s="48">
        <v>22.9</v>
      </c>
      <c r="I143" s="47">
        <v>10680</v>
      </c>
      <c r="J143" s="48">
        <v>19.899999999999999</v>
      </c>
      <c r="K143" s="49">
        <v>0.77</v>
      </c>
      <c r="L143" s="47">
        <v>1</v>
      </c>
      <c r="M143" s="44" t="str">
        <f t="shared" si="2"/>
        <v>Tier 2</v>
      </c>
    </row>
    <row r="144" spans="1:13" s="22" customFormat="1" ht="12.75" x14ac:dyDescent="0.2">
      <c r="A144" s="24" t="s">
        <v>531</v>
      </c>
      <c r="B144" s="46" t="s">
        <v>161</v>
      </c>
      <c r="C144" s="46" t="s">
        <v>532</v>
      </c>
      <c r="D144" s="47">
        <v>53</v>
      </c>
      <c r="E144" s="47" t="s">
        <v>170</v>
      </c>
      <c r="F144" s="47" t="s">
        <v>372</v>
      </c>
      <c r="G144" s="47">
        <v>20800</v>
      </c>
      <c r="H144" s="48">
        <v>28.2</v>
      </c>
      <c r="I144" s="47">
        <v>17900</v>
      </c>
      <c r="J144" s="48">
        <v>22.7</v>
      </c>
      <c r="K144" s="49">
        <v>0.36</v>
      </c>
      <c r="L144" s="47">
        <v>1</v>
      </c>
      <c r="M144" s="44" t="str">
        <f t="shared" si="2"/>
        <v>Tier 2</v>
      </c>
    </row>
    <row r="145" spans="1:13" s="22" customFormat="1" ht="12.75" x14ac:dyDescent="0.2">
      <c r="A145" s="24" t="s">
        <v>533</v>
      </c>
      <c r="B145" s="46" t="s">
        <v>161</v>
      </c>
      <c r="C145" s="46" t="s">
        <v>534</v>
      </c>
      <c r="D145" s="47">
        <v>53</v>
      </c>
      <c r="E145" s="47" t="s">
        <v>170</v>
      </c>
      <c r="F145" s="47" t="s">
        <v>372</v>
      </c>
      <c r="G145" s="47">
        <v>24400</v>
      </c>
      <c r="H145" s="48">
        <v>23.6</v>
      </c>
      <c r="I145" s="47">
        <v>22600</v>
      </c>
      <c r="J145" s="48">
        <v>20.399999999999999</v>
      </c>
      <c r="K145" s="49">
        <v>0.71</v>
      </c>
      <c r="L145" s="47">
        <v>1</v>
      </c>
      <c r="M145" s="44" t="str">
        <f t="shared" si="2"/>
        <v>Tier 1</v>
      </c>
    </row>
    <row r="146" spans="1:13" s="22" customFormat="1" ht="12.75" x14ac:dyDescent="0.2">
      <c r="A146" s="24" t="s">
        <v>535</v>
      </c>
      <c r="B146" s="46" t="s">
        <v>161</v>
      </c>
      <c r="C146" s="46" t="s">
        <v>536</v>
      </c>
      <c r="D146" s="47">
        <v>55</v>
      </c>
      <c r="E146" s="47" t="s">
        <v>170</v>
      </c>
      <c r="F146" s="47" t="s">
        <v>372</v>
      </c>
      <c r="G146" s="47">
        <v>26100</v>
      </c>
      <c r="H146" s="48">
        <v>27.7</v>
      </c>
      <c r="I146" s="47">
        <v>24000</v>
      </c>
      <c r="J146" s="48">
        <v>23.9</v>
      </c>
      <c r="K146" s="49">
        <v>0.71</v>
      </c>
      <c r="L146" s="47">
        <v>1</v>
      </c>
      <c r="M146" s="44" t="str">
        <f t="shared" si="2"/>
        <v>Tier 2</v>
      </c>
    </row>
    <row r="147" spans="1:13" s="22" customFormat="1" ht="12.75" x14ac:dyDescent="0.2">
      <c r="A147" s="25" t="s">
        <v>836</v>
      </c>
      <c r="B147" s="46" t="s">
        <v>161</v>
      </c>
      <c r="C147" s="46" t="s">
        <v>536</v>
      </c>
      <c r="D147" s="47">
        <v>55</v>
      </c>
      <c r="E147" s="47" t="s">
        <v>170</v>
      </c>
      <c r="F147" s="47" t="s">
        <v>372</v>
      </c>
      <c r="G147" s="47">
        <v>26400</v>
      </c>
      <c r="H147" s="48">
        <v>29.3</v>
      </c>
      <c r="I147" s="47">
        <v>24300</v>
      </c>
      <c r="J147" s="48">
        <v>24.9</v>
      </c>
      <c r="K147" s="49">
        <v>0.73</v>
      </c>
      <c r="L147" s="47">
        <v>3</v>
      </c>
      <c r="M147" s="44" t="str">
        <f t="shared" si="2"/>
        <v>Tier 2</v>
      </c>
    </row>
    <row r="148" spans="1:13" s="22" customFormat="1" ht="12.75" x14ac:dyDescent="0.2">
      <c r="A148" s="24" t="s">
        <v>537</v>
      </c>
      <c r="B148" s="46" t="s">
        <v>161</v>
      </c>
      <c r="C148" s="46" t="s">
        <v>538</v>
      </c>
      <c r="D148" s="47">
        <v>55</v>
      </c>
      <c r="E148" s="47" t="s">
        <v>170</v>
      </c>
      <c r="F148" s="47" t="s">
        <v>372</v>
      </c>
      <c r="G148" s="47">
        <v>29100</v>
      </c>
      <c r="H148" s="48">
        <v>22.6</v>
      </c>
      <c r="I148" s="47">
        <v>27700</v>
      </c>
      <c r="J148" s="48">
        <v>20.5</v>
      </c>
      <c r="K148" s="49">
        <v>0.82</v>
      </c>
      <c r="L148" s="47">
        <v>1</v>
      </c>
      <c r="M148" s="44" t="str">
        <f t="shared" si="2"/>
        <v>Tier 1</v>
      </c>
    </row>
    <row r="149" spans="1:13" s="22" customFormat="1" ht="12.75" x14ac:dyDescent="0.2">
      <c r="A149" s="25" t="s">
        <v>837</v>
      </c>
      <c r="B149" s="46" t="s">
        <v>161</v>
      </c>
      <c r="C149" s="46" t="s">
        <v>538</v>
      </c>
      <c r="D149" s="47">
        <v>55</v>
      </c>
      <c r="E149" s="47" t="s">
        <v>170</v>
      </c>
      <c r="F149" s="47" t="s">
        <v>372</v>
      </c>
      <c r="G149" s="47">
        <v>29100</v>
      </c>
      <c r="H149" s="48">
        <v>23.3</v>
      </c>
      <c r="I149" s="47">
        <v>27900</v>
      </c>
      <c r="J149" s="48">
        <v>21.4</v>
      </c>
      <c r="K149" s="49">
        <v>0.85</v>
      </c>
      <c r="L149" s="47">
        <v>3</v>
      </c>
      <c r="M149" s="44" t="str">
        <f t="shared" si="2"/>
        <v>Tier 1</v>
      </c>
    </row>
    <row r="150" spans="1:13" s="22" customFormat="1" ht="12.75" x14ac:dyDescent="0.2">
      <c r="A150" s="24" t="s">
        <v>539</v>
      </c>
      <c r="B150" s="46" t="s">
        <v>161</v>
      </c>
      <c r="C150" s="46" t="s">
        <v>540</v>
      </c>
      <c r="D150" s="47">
        <v>55</v>
      </c>
      <c r="E150" s="47" t="s">
        <v>170</v>
      </c>
      <c r="F150" s="47" t="s">
        <v>372</v>
      </c>
      <c r="G150" s="47">
        <v>24100</v>
      </c>
      <c r="H150" s="48">
        <v>29.8</v>
      </c>
      <c r="I150" s="47">
        <v>21600</v>
      </c>
      <c r="J150" s="48">
        <v>24.8</v>
      </c>
      <c r="K150" s="49">
        <v>0.64</v>
      </c>
      <c r="L150" s="47">
        <v>1</v>
      </c>
      <c r="M150" s="44" t="str">
        <f t="shared" si="2"/>
        <v>Tier 2</v>
      </c>
    </row>
    <row r="151" spans="1:13" s="22" customFormat="1" ht="12.75" x14ac:dyDescent="0.2">
      <c r="A151" s="25" t="s">
        <v>838</v>
      </c>
      <c r="B151" s="46" t="s">
        <v>161</v>
      </c>
      <c r="C151" s="46" t="s">
        <v>540</v>
      </c>
      <c r="D151" s="47">
        <v>55</v>
      </c>
      <c r="E151" s="47" t="s">
        <v>170</v>
      </c>
      <c r="F151" s="47" t="s">
        <v>372</v>
      </c>
      <c r="G151" s="47">
        <v>24500</v>
      </c>
      <c r="H151" s="48">
        <v>32.6</v>
      </c>
      <c r="I151" s="47">
        <v>22300</v>
      </c>
      <c r="J151" s="48">
        <v>27.7</v>
      </c>
      <c r="K151" s="49">
        <v>0.67</v>
      </c>
      <c r="L151" s="47">
        <v>3</v>
      </c>
      <c r="M151" s="44" t="str">
        <f t="shared" si="2"/>
        <v>Tier 2</v>
      </c>
    </row>
    <row r="152" spans="1:13" s="22" customFormat="1" ht="12.75" x14ac:dyDescent="0.2">
      <c r="A152" s="24" t="s">
        <v>541</v>
      </c>
      <c r="B152" s="46" t="s">
        <v>161</v>
      </c>
      <c r="C152" s="46" t="s">
        <v>542</v>
      </c>
      <c r="D152" s="47">
        <v>55</v>
      </c>
      <c r="E152" s="47" t="s">
        <v>170</v>
      </c>
      <c r="F152" s="47" t="s">
        <v>372</v>
      </c>
      <c r="G152" s="47">
        <v>27900</v>
      </c>
      <c r="H152" s="48">
        <v>24.5</v>
      </c>
      <c r="I152" s="47">
        <v>26000</v>
      </c>
      <c r="J152" s="48">
        <v>21.5</v>
      </c>
      <c r="K152" s="49">
        <v>0.8</v>
      </c>
      <c r="L152" s="47">
        <v>1</v>
      </c>
      <c r="M152" s="44" t="str">
        <f t="shared" si="2"/>
        <v>Tier 1</v>
      </c>
    </row>
    <row r="153" spans="1:13" s="22" customFormat="1" ht="12.75" x14ac:dyDescent="0.2">
      <c r="A153" s="25" t="s">
        <v>839</v>
      </c>
      <c r="B153" s="46" t="s">
        <v>161</v>
      </c>
      <c r="C153" s="46" t="s">
        <v>542</v>
      </c>
      <c r="D153" s="47">
        <v>55</v>
      </c>
      <c r="E153" s="47" t="s">
        <v>170</v>
      </c>
      <c r="F153" s="47" t="s">
        <v>372</v>
      </c>
      <c r="G153" s="47">
        <v>28400</v>
      </c>
      <c r="H153" s="48">
        <v>26.6</v>
      </c>
      <c r="I153" s="47">
        <v>26800</v>
      </c>
      <c r="J153" s="48">
        <v>23.7</v>
      </c>
      <c r="K153" s="49">
        <v>0.79</v>
      </c>
      <c r="L153" s="47">
        <v>3</v>
      </c>
      <c r="M153" s="44" t="str">
        <f t="shared" si="2"/>
        <v>Tier 2</v>
      </c>
    </row>
    <row r="154" spans="1:13" s="22" customFormat="1" ht="12.75" x14ac:dyDescent="0.2">
      <c r="A154" s="24" t="s">
        <v>543</v>
      </c>
      <c r="B154" s="46" t="s">
        <v>161</v>
      </c>
      <c r="C154" s="46" t="s">
        <v>544</v>
      </c>
      <c r="D154" s="47">
        <v>55</v>
      </c>
      <c r="E154" s="47" t="s">
        <v>170</v>
      </c>
      <c r="F154" s="47" t="s">
        <v>387</v>
      </c>
      <c r="G154" s="47">
        <v>25900</v>
      </c>
      <c r="H154" s="48">
        <v>25.8</v>
      </c>
      <c r="I154" s="47">
        <v>23200</v>
      </c>
      <c r="J154" s="48">
        <v>21.3</v>
      </c>
      <c r="K154" s="49">
        <v>0.68</v>
      </c>
      <c r="L154" s="47">
        <v>1</v>
      </c>
      <c r="M154" s="44" t="str">
        <f t="shared" si="2"/>
        <v>Tier 1</v>
      </c>
    </row>
    <row r="155" spans="1:13" s="22" customFormat="1" ht="12.75" x14ac:dyDescent="0.2">
      <c r="A155" s="25" t="s">
        <v>840</v>
      </c>
      <c r="B155" s="46" t="s">
        <v>161</v>
      </c>
      <c r="C155" s="46" t="s">
        <v>544</v>
      </c>
      <c r="D155" s="47">
        <v>55</v>
      </c>
      <c r="E155" s="47" t="s">
        <v>170</v>
      </c>
      <c r="F155" s="47" t="s">
        <v>387</v>
      </c>
      <c r="G155" s="47">
        <v>26600</v>
      </c>
      <c r="H155" s="48">
        <v>28.1</v>
      </c>
      <c r="I155" s="47">
        <v>23800</v>
      </c>
      <c r="J155" s="48">
        <v>23</v>
      </c>
      <c r="K155" s="49">
        <v>0.7</v>
      </c>
      <c r="L155" s="47">
        <v>3</v>
      </c>
      <c r="M155" s="44" t="str">
        <f t="shared" si="2"/>
        <v>Tier 2</v>
      </c>
    </row>
    <row r="156" spans="1:13" s="22" customFormat="1" ht="12.75" x14ac:dyDescent="0.2">
      <c r="A156" s="24" t="s">
        <v>545</v>
      </c>
      <c r="B156" s="46" t="s">
        <v>161</v>
      </c>
      <c r="C156" s="46" t="s">
        <v>546</v>
      </c>
      <c r="D156" s="47">
        <v>55</v>
      </c>
      <c r="E156" s="47" t="s">
        <v>170</v>
      </c>
      <c r="F156" s="47" t="s">
        <v>387</v>
      </c>
      <c r="G156" s="47">
        <v>23400</v>
      </c>
      <c r="H156" s="48">
        <v>29.9</v>
      </c>
      <c r="I156" s="47">
        <v>20600</v>
      </c>
      <c r="J156" s="48">
        <v>24.2</v>
      </c>
      <c r="K156" s="49">
        <v>0.61</v>
      </c>
      <c r="L156" s="47">
        <v>1</v>
      </c>
      <c r="M156" s="44" t="str">
        <f t="shared" si="2"/>
        <v>Tier 2</v>
      </c>
    </row>
    <row r="157" spans="1:13" s="22" customFormat="1" ht="12.75" x14ac:dyDescent="0.2">
      <c r="A157" s="25" t="s">
        <v>841</v>
      </c>
      <c r="B157" s="46" t="s">
        <v>161</v>
      </c>
      <c r="C157" s="46" t="s">
        <v>546</v>
      </c>
      <c r="D157" s="47">
        <v>55</v>
      </c>
      <c r="E157" s="47" t="s">
        <v>170</v>
      </c>
      <c r="F157" s="47" t="s">
        <v>387</v>
      </c>
      <c r="G157" s="47">
        <v>23900</v>
      </c>
      <c r="H157" s="48">
        <v>31</v>
      </c>
      <c r="I157" s="47">
        <v>21000</v>
      </c>
      <c r="J157" s="48">
        <v>25</v>
      </c>
      <c r="K157" s="49">
        <v>0.63</v>
      </c>
      <c r="L157" s="47">
        <v>3</v>
      </c>
      <c r="M157" s="44" t="str">
        <f t="shared" si="2"/>
        <v>Tier 2</v>
      </c>
    </row>
    <row r="158" spans="1:13" s="22" customFormat="1" ht="12.75" x14ac:dyDescent="0.2">
      <c r="A158" s="24" t="s">
        <v>547</v>
      </c>
      <c r="B158" s="46" t="s">
        <v>161</v>
      </c>
      <c r="C158" s="46" t="s">
        <v>548</v>
      </c>
      <c r="D158" s="47">
        <v>55</v>
      </c>
      <c r="E158" s="47" t="s">
        <v>170</v>
      </c>
      <c r="F158" s="47" t="s">
        <v>387</v>
      </c>
      <c r="G158" s="47">
        <v>29700</v>
      </c>
      <c r="H158" s="48">
        <v>23.2</v>
      </c>
      <c r="I158" s="47">
        <v>27700</v>
      </c>
      <c r="J158" s="48">
        <v>20.3</v>
      </c>
      <c r="K158" s="49">
        <v>0.77</v>
      </c>
      <c r="L158" s="47">
        <v>1</v>
      </c>
      <c r="M158" s="44" t="str">
        <f t="shared" si="2"/>
        <v>Tier 1</v>
      </c>
    </row>
    <row r="159" spans="1:13" s="22" customFormat="1" ht="12.75" x14ac:dyDescent="0.2">
      <c r="A159" s="25" t="s">
        <v>842</v>
      </c>
      <c r="B159" s="46" t="s">
        <v>161</v>
      </c>
      <c r="C159" s="46" t="s">
        <v>548</v>
      </c>
      <c r="D159" s="47">
        <v>55</v>
      </c>
      <c r="E159" s="47" t="s">
        <v>170</v>
      </c>
      <c r="F159" s="47" t="s">
        <v>387</v>
      </c>
      <c r="G159" s="47">
        <v>29800</v>
      </c>
      <c r="H159" s="48">
        <v>24.4</v>
      </c>
      <c r="I159" s="47">
        <v>28300</v>
      </c>
      <c r="J159" s="48">
        <v>22.1</v>
      </c>
      <c r="K159" s="49">
        <v>0.79</v>
      </c>
      <c r="L159" s="47">
        <v>3</v>
      </c>
      <c r="M159" s="44" t="str">
        <f t="shared" si="2"/>
        <v>Tier 1</v>
      </c>
    </row>
    <row r="160" spans="1:13" s="22" customFormat="1" ht="12.75" x14ac:dyDescent="0.2">
      <c r="A160" s="24" t="s">
        <v>549</v>
      </c>
      <c r="B160" s="46" t="s">
        <v>161</v>
      </c>
      <c r="C160" s="46" t="s">
        <v>550</v>
      </c>
      <c r="D160" s="47">
        <v>55</v>
      </c>
      <c r="E160" s="47" t="s">
        <v>170</v>
      </c>
      <c r="F160" s="47" t="s">
        <v>387</v>
      </c>
      <c r="G160" s="47">
        <v>28000</v>
      </c>
      <c r="H160" s="48">
        <v>25.1</v>
      </c>
      <c r="I160" s="47">
        <v>25500</v>
      </c>
      <c r="J160" s="48">
        <v>21.2</v>
      </c>
      <c r="K160" s="49">
        <v>0.74</v>
      </c>
      <c r="L160" s="47">
        <v>1</v>
      </c>
      <c r="M160" s="44" t="str">
        <f t="shared" si="2"/>
        <v>Tier 1</v>
      </c>
    </row>
    <row r="161" spans="1:13" s="22" customFormat="1" ht="12.75" x14ac:dyDescent="0.2">
      <c r="A161" s="25" t="s">
        <v>843</v>
      </c>
      <c r="B161" s="46" t="s">
        <v>161</v>
      </c>
      <c r="C161" s="46" t="s">
        <v>550</v>
      </c>
      <c r="D161" s="47">
        <v>55</v>
      </c>
      <c r="E161" s="47" t="s">
        <v>170</v>
      </c>
      <c r="F161" s="47" t="s">
        <v>387</v>
      </c>
      <c r="G161" s="47">
        <v>28600</v>
      </c>
      <c r="H161" s="48">
        <v>27.7</v>
      </c>
      <c r="I161" s="47">
        <v>26600</v>
      </c>
      <c r="J161" s="48">
        <v>24</v>
      </c>
      <c r="K161" s="49">
        <v>0.73</v>
      </c>
      <c r="L161" s="47">
        <v>3</v>
      </c>
      <c r="M161" s="44" t="str">
        <f t="shared" si="2"/>
        <v>Tier 2</v>
      </c>
    </row>
    <row r="162" spans="1:13" s="22" customFormat="1" ht="12.75" x14ac:dyDescent="0.2">
      <c r="A162" s="24">
        <v>1228</v>
      </c>
      <c r="B162" s="46" t="s">
        <v>161</v>
      </c>
      <c r="C162" s="46" t="s">
        <v>551</v>
      </c>
      <c r="D162" s="47">
        <v>53</v>
      </c>
      <c r="E162" s="47" t="s">
        <v>170</v>
      </c>
      <c r="F162" s="47" t="s">
        <v>372</v>
      </c>
      <c r="G162" s="47">
        <v>24300</v>
      </c>
      <c r="H162" s="48">
        <v>25.7</v>
      </c>
      <c r="I162" s="47">
        <v>21400</v>
      </c>
      <c r="J162" s="48">
        <v>20.7</v>
      </c>
      <c r="K162" s="49">
        <v>0.64</v>
      </c>
      <c r="L162" s="47">
        <v>1</v>
      </c>
      <c r="M162" s="44" t="str">
        <f t="shared" si="2"/>
        <v>Tier 1</v>
      </c>
    </row>
    <row r="163" spans="1:13" s="22" customFormat="1" ht="12.75" x14ac:dyDescent="0.2">
      <c r="A163" s="24">
        <v>7222</v>
      </c>
      <c r="B163" s="46" t="s">
        <v>161</v>
      </c>
      <c r="C163" s="46" t="s">
        <v>552</v>
      </c>
      <c r="D163" s="47">
        <v>53</v>
      </c>
      <c r="E163" s="47" t="s">
        <v>170</v>
      </c>
      <c r="F163" s="47" t="s">
        <v>553</v>
      </c>
      <c r="G163" s="47">
        <v>25100</v>
      </c>
      <c r="H163" s="48">
        <v>23.2</v>
      </c>
      <c r="I163" s="47">
        <v>23100</v>
      </c>
      <c r="J163" s="48">
        <v>20.7</v>
      </c>
      <c r="K163" s="49">
        <v>0.7</v>
      </c>
      <c r="L163" s="47">
        <v>1</v>
      </c>
      <c r="M163" s="44" t="str">
        <f t="shared" si="2"/>
        <v>Tier 1</v>
      </c>
    </row>
    <row r="164" spans="1:13" s="22" customFormat="1" ht="12.75" x14ac:dyDescent="0.2">
      <c r="A164" s="25" t="s">
        <v>822</v>
      </c>
      <c r="B164" s="46" t="s">
        <v>161</v>
      </c>
      <c r="C164" s="46" t="s">
        <v>552</v>
      </c>
      <c r="D164" s="47">
        <v>53</v>
      </c>
      <c r="E164" s="47" t="s">
        <v>170</v>
      </c>
      <c r="F164" s="47" t="s">
        <v>553</v>
      </c>
      <c r="G164" s="47">
        <v>25200</v>
      </c>
      <c r="H164" s="48">
        <v>23.3</v>
      </c>
      <c r="I164" s="47">
        <v>23000</v>
      </c>
      <c r="J164" s="48">
        <v>20.8</v>
      </c>
      <c r="K164" s="49">
        <v>0.69</v>
      </c>
      <c r="L164" s="47">
        <v>3</v>
      </c>
      <c r="M164" s="44" t="str">
        <f t="shared" si="2"/>
        <v>Tier 1</v>
      </c>
    </row>
    <row r="165" spans="1:13" s="22" customFormat="1" ht="12.75" x14ac:dyDescent="0.2">
      <c r="A165" s="24" t="s">
        <v>554</v>
      </c>
      <c r="B165" s="46" t="s">
        <v>161</v>
      </c>
      <c r="C165" s="46" t="s">
        <v>555</v>
      </c>
      <c r="D165" s="47">
        <v>55</v>
      </c>
      <c r="E165" s="47" t="s">
        <v>170</v>
      </c>
      <c r="F165" s="47" t="s">
        <v>387</v>
      </c>
      <c r="G165" s="47">
        <v>25900</v>
      </c>
      <c r="H165" s="48">
        <v>26.3</v>
      </c>
      <c r="I165" s="47">
        <v>23400</v>
      </c>
      <c r="J165" s="48">
        <v>23</v>
      </c>
      <c r="K165" s="49">
        <v>0.63</v>
      </c>
      <c r="L165" s="47">
        <v>1</v>
      </c>
      <c r="M165" s="44" t="str">
        <f t="shared" si="2"/>
        <v>Tier 2</v>
      </c>
    </row>
    <row r="166" spans="1:13" s="22" customFormat="1" ht="12.75" x14ac:dyDescent="0.2">
      <c r="A166" s="25" t="s">
        <v>844</v>
      </c>
      <c r="B166" s="46" t="s">
        <v>161</v>
      </c>
      <c r="C166" s="46" t="s">
        <v>555</v>
      </c>
      <c r="D166" s="47">
        <v>55</v>
      </c>
      <c r="E166" s="47" t="s">
        <v>170</v>
      </c>
      <c r="F166" s="47" t="s">
        <v>387</v>
      </c>
      <c r="G166" s="47">
        <v>25300</v>
      </c>
      <c r="H166" s="48">
        <v>25.4</v>
      </c>
      <c r="I166" s="47">
        <v>23100</v>
      </c>
      <c r="J166" s="48">
        <v>22.6</v>
      </c>
      <c r="K166" s="49">
        <v>0.62</v>
      </c>
      <c r="L166" s="47">
        <v>3</v>
      </c>
      <c r="M166" s="44" t="str">
        <f t="shared" si="2"/>
        <v>Tier 2</v>
      </c>
    </row>
    <row r="167" spans="1:13" s="22" customFormat="1" ht="12.75" x14ac:dyDescent="0.2">
      <c r="A167" s="24" t="s">
        <v>556</v>
      </c>
      <c r="B167" s="46" t="s">
        <v>161</v>
      </c>
      <c r="C167" s="46" t="s">
        <v>557</v>
      </c>
      <c r="D167" s="47">
        <v>61</v>
      </c>
      <c r="E167" s="47" t="s">
        <v>170</v>
      </c>
      <c r="F167" s="47" t="s">
        <v>558</v>
      </c>
      <c r="G167" s="47">
        <v>27700</v>
      </c>
      <c r="H167" s="48">
        <v>29</v>
      </c>
      <c r="I167" s="47">
        <v>24100</v>
      </c>
      <c r="J167" s="48">
        <v>24.4</v>
      </c>
      <c r="K167" s="49">
        <v>0.35</v>
      </c>
      <c r="L167" s="47">
        <v>1</v>
      </c>
      <c r="M167" s="44" t="str">
        <f t="shared" si="2"/>
        <v>Tier 2</v>
      </c>
    </row>
    <row r="168" spans="1:13" s="22" customFormat="1" ht="12.75" x14ac:dyDescent="0.2">
      <c r="A168" s="25" t="s">
        <v>849</v>
      </c>
      <c r="B168" s="46" t="s">
        <v>161</v>
      </c>
      <c r="C168" s="46" t="s">
        <v>557</v>
      </c>
      <c r="D168" s="47">
        <v>61</v>
      </c>
      <c r="E168" s="47" t="s">
        <v>170</v>
      </c>
      <c r="F168" s="47" t="s">
        <v>558</v>
      </c>
      <c r="G168" s="47">
        <v>27600</v>
      </c>
      <c r="H168" s="48">
        <v>28.5</v>
      </c>
      <c r="I168" s="47">
        <v>24100</v>
      </c>
      <c r="J168" s="48">
        <v>23.8</v>
      </c>
      <c r="K168" s="49">
        <v>0.37</v>
      </c>
      <c r="L168" s="47">
        <v>3</v>
      </c>
      <c r="M168" s="44" t="str">
        <f t="shared" si="2"/>
        <v>Tier 2</v>
      </c>
    </row>
    <row r="169" spans="1:13" s="22" customFormat="1" ht="12.75" x14ac:dyDescent="0.2">
      <c r="A169" s="24">
        <v>9263</v>
      </c>
      <c r="B169" s="46" t="s">
        <v>161</v>
      </c>
      <c r="C169" s="46" t="s">
        <v>559</v>
      </c>
      <c r="D169" s="47">
        <v>61</v>
      </c>
      <c r="E169" s="47" t="s">
        <v>170</v>
      </c>
      <c r="F169" s="47" t="s">
        <v>558</v>
      </c>
      <c r="G169" s="47">
        <v>32400</v>
      </c>
      <c r="H169" s="48">
        <v>23.2</v>
      </c>
      <c r="I169" s="47">
        <v>29900</v>
      </c>
      <c r="J169" s="48">
        <v>20.399999999999999</v>
      </c>
      <c r="K169" s="49">
        <v>0.72</v>
      </c>
      <c r="L169" s="47">
        <v>1</v>
      </c>
      <c r="M169" s="44" t="str">
        <f t="shared" si="2"/>
        <v>Tier 1</v>
      </c>
    </row>
    <row r="170" spans="1:13" s="22" customFormat="1" ht="12.75" x14ac:dyDescent="0.2">
      <c r="A170" s="25" t="s">
        <v>850</v>
      </c>
      <c r="B170" s="46" t="s">
        <v>161</v>
      </c>
      <c r="C170" s="46" t="s">
        <v>559</v>
      </c>
      <c r="D170" s="47">
        <v>61</v>
      </c>
      <c r="E170" s="47" t="s">
        <v>170</v>
      </c>
      <c r="F170" s="47" t="s">
        <v>558</v>
      </c>
      <c r="G170" s="47">
        <v>32800</v>
      </c>
      <c r="H170" s="48">
        <v>23.9</v>
      </c>
      <c r="I170" s="47">
        <v>30300</v>
      </c>
      <c r="J170" s="48">
        <v>21.2</v>
      </c>
      <c r="K170" s="49">
        <v>0.72</v>
      </c>
      <c r="L170" s="47">
        <v>3</v>
      </c>
      <c r="M170" s="44" t="str">
        <f t="shared" si="2"/>
        <v>Tier 1</v>
      </c>
    </row>
    <row r="171" spans="1:13" s="22" customFormat="1" ht="12.75" x14ac:dyDescent="0.2">
      <c r="A171" s="24">
        <v>7221</v>
      </c>
      <c r="B171" s="46" t="s">
        <v>161</v>
      </c>
      <c r="C171" s="46" t="s">
        <v>560</v>
      </c>
      <c r="D171" s="47">
        <v>53</v>
      </c>
      <c r="E171" s="47" t="s">
        <v>170</v>
      </c>
      <c r="F171" s="47" t="s">
        <v>553</v>
      </c>
      <c r="G171" s="47">
        <v>25200</v>
      </c>
      <c r="H171" s="48">
        <v>23.9</v>
      </c>
      <c r="I171" s="47">
        <v>23500</v>
      </c>
      <c r="J171" s="48">
        <v>20.7</v>
      </c>
      <c r="K171" s="49">
        <v>0.73</v>
      </c>
      <c r="L171" s="47">
        <v>1</v>
      </c>
      <c r="M171" s="44" t="str">
        <f t="shared" si="2"/>
        <v>Tier 1</v>
      </c>
    </row>
    <row r="172" spans="1:13" s="22" customFormat="1" ht="12.75" x14ac:dyDescent="0.2">
      <c r="A172" s="24" t="s">
        <v>561</v>
      </c>
      <c r="B172" s="46" t="s">
        <v>161</v>
      </c>
      <c r="C172" s="46" t="s">
        <v>562</v>
      </c>
      <c r="D172" s="47">
        <v>55</v>
      </c>
      <c r="E172" s="47" t="s">
        <v>170</v>
      </c>
      <c r="F172" s="47" t="s">
        <v>387</v>
      </c>
      <c r="G172" s="47">
        <v>24700</v>
      </c>
      <c r="H172" s="48">
        <v>27.8</v>
      </c>
      <c r="I172" s="47">
        <v>22700</v>
      </c>
      <c r="J172" s="48">
        <v>24.1</v>
      </c>
      <c r="K172" s="49">
        <v>0.66</v>
      </c>
      <c r="L172" s="47">
        <v>1</v>
      </c>
      <c r="M172" s="44" t="str">
        <f t="shared" si="2"/>
        <v>Tier 2</v>
      </c>
    </row>
    <row r="173" spans="1:13" s="22" customFormat="1" ht="12.75" x14ac:dyDescent="0.2">
      <c r="A173" s="25" t="s">
        <v>845</v>
      </c>
      <c r="B173" s="46" t="s">
        <v>161</v>
      </c>
      <c r="C173" s="46" t="s">
        <v>562</v>
      </c>
      <c r="D173" s="47">
        <v>55</v>
      </c>
      <c r="E173" s="47" t="s">
        <v>170</v>
      </c>
      <c r="F173" s="47" t="s">
        <v>387</v>
      </c>
      <c r="G173" s="47">
        <v>23900</v>
      </c>
      <c r="H173" s="48">
        <v>27.4</v>
      </c>
      <c r="I173" s="47">
        <v>22000</v>
      </c>
      <c r="J173" s="48">
        <v>24</v>
      </c>
      <c r="K173" s="49">
        <v>0.64</v>
      </c>
      <c r="L173" s="47">
        <v>3</v>
      </c>
      <c r="M173" s="44" t="str">
        <f t="shared" si="2"/>
        <v>Tier 2</v>
      </c>
    </row>
    <row r="174" spans="1:13" s="22" customFormat="1" ht="12.75" x14ac:dyDescent="0.2">
      <c r="A174" s="25" t="s">
        <v>846</v>
      </c>
      <c r="B174" s="46" t="s">
        <v>161</v>
      </c>
      <c r="C174" s="46" t="s">
        <v>847</v>
      </c>
      <c r="D174" s="47">
        <v>55</v>
      </c>
      <c r="E174" s="47" t="s">
        <v>170</v>
      </c>
      <c r="F174" s="47" t="s">
        <v>387</v>
      </c>
      <c r="G174" s="47">
        <v>28600</v>
      </c>
      <c r="H174" s="48">
        <v>24.1</v>
      </c>
      <c r="I174" s="47">
        <v>26900</v>
      </c>
      <c r="J174" s="48">
        <v>21.5</v>
      </c>
      <c r="K174" s="49">
        <v>0.79</v>
      </c>
      <c r="L174" s="47">
        <v>3</v>
      </c>
      <c r="M174" s="44" t="str">
        <f t="shared" si="2"/>
        <v>Tier 1</v>
      </c>
    </row>
    <row r="175" spans="1:13" s="22" customFormat="1" ht="12.75" x14ac:dyDescent="0.2">
      <c r="A175" s="24">
        <v>75</v>
      </c>
      <c r="B175" s="54" t="s">
        <v>380</v>
      </c>
      <c r="C175" s="46" t="s">
        <v>381</v>
      </c>
      <c r="D175" s="47">
        <v>36</v>
      </c>
      <c r="E175" s="47" t="s">
        <v>15</v>
      </c>
      <c r="F175" s="47" t="s">
        <v>368</v>
      </c>
      <c r="G175" s="47">
        <v>10540</v>
      </c>
      <c r="H175" s="48">
        <v>19.399999999999999</v>
      </c>
      <c r="I175" s="47">
        <v>9730</v>
      </c>
      <c r="J175" s="48">
        <v>17.2</v>
      </c>
      <c r="K175" s="49">
        <v>0.71</v>
      </c>
      <c r="L175" s="47">
        <v>1</v>
      </c>
      <c r="M175" s="44" t="str">
        <f t="shared" si="2"/>
        <v>Tier 1</v>
      </c>
    </row>
    <row r="176" spans="1:13" s="22" customFormat="1" ht="12.75" x14ac:dyDescent="0.2">
      <c r="A176" s="24">
        <v>80</v>
      </c>
      <c r="B176" s="54" t="s">
        <v>380</v>
      </c>
      <c r="C176" s="46" t="s">
        <v>382</v>
      </c>
      <c r="D176" s="47">
        <v>36</v>
      </c>
      <c r="E176" s="47" t="s">
        <v>170</v>
      </c>
      <c r="F176" s="47" t="s">
        <v>368</v>
      </c>
      <c r="G176" s="47">
        <v>11300</v>
      </c>
      <c r="H176" s="48">
        <v>22.5</v>
      </c>
      <c r="I176" s="47">
        <v>10450</v>
      </c>
      <c r="J176" s="48">
        <v>19.5</v>
      </c>
      <c r="K176" s="49">
        <v>0.71</v>
      </c>
      <c r="L176" s="47">
        <v>1</v>
      </c>
      <c r="M176" s="44" t="str">
        <f t="shared" si="2"/>
        <v>Tier 2</v>
      </c>
    </row>
    <row r="177" spans="1:13" s="22" customFormat="1" ht="12.75" x14ac:dyDescent="0.2">
      <c r="A177" s="24" t="s">
        <v>742</v>
      </c>
      <c r="B177" s="46" t="s">
        <v>380</v>
      </c>
      <c r="C177" s="46" t="s">
        <v>743</v>
      </c>
      <c r="D177" s="47">
        <v>36</v>
      </c>
      <c r="E177" s="47" t="s">
        <v>15</v>
      </c>
      <c r="F177" s="47" t="s">
        <v>368</v>
      </c>
      <c r="G177" s="47">
        <v>10300</v>
      </c>
      <c r="H177" s="48">
        <v>20.6</v>
      </c>
      <c r="I177" s="47">
        <v>9340</v>
      </c>
      <c r="J177" s="48">
        <v>17.5</v>
      </c>
      <c r="K177" s="49">
        <v>0.69</v>
      </c>
      <c r="L177" s="47">
        <v>3</v>
      </c>
      <c r="M177" s="44" t="str">
        <f t="shared" si="2"/>
        <v>Tier 2</v>
      </c>
    </row>
    <row r="178" spans="1:13" s="22" customFormat="1" ht="12.75" x14ac:dyDescent="0.2">
      <c r="A178" s="24" t="s">
        <v>744</v>
      </c>
      <c r="B178" s="46" t="s">
        <v>380</v>
      </c>
      <c r="C178" s="46" t="s">
        <v>745</v>
      </c>
      <c r="D178" s="47">
        <v>36</v>
      </c>
      <c r="E178" s="47" t="s">
        <v>15</v>
      </c>
      <c r="F178" s="47" t="s">
        <v>368</v>
      </c>
      <c r="G178" s="47">
        <v>10660</v>
      </c>
      <c r="H178" s="48">
        <v>21.9</v>
      </c>
      <c r="I178" s="47">
        <v>9700</v>
      </c>
      <c r="J178" s="48">
        <v>18.600000000000001</v>
      </c>
      <c r="K178" s="49">
        <v>0.67</v>
      </c>
      <c r="L178" s="47">
        <v>3</v>
      </c>
      <c r="M178" s="44" t="str">
        <f t="shared" si="2"/>
        <v>Tier 2</v>
      </c>
    </row>
    <row r="179" spans="1:13" s="22" customFormat="1" ht="12.75" x14ac:dyDescent="0.2">
      <c r="A179" s="24" t="s">
        <v>746</v>
      </c>
      <c r="B179" s="46" t="s">
        <v>380</v>
      </c>
      <c r="C179" s="46" t="s">
        <v>747</v>
      </c>
      <c r="D179" s="47">
        <v>36</v>
      </c>
      <c r="E179" s="47" t="s">
        <v>170</v>
      </c>
      <c r="F179" s="47" t="s">
        <v>368</v>
      </c>
      <c r="G179" s="47">
        <v>10280</v>
      </c>
      <c r="H179" s="48">
        <v>21.4</v>
      </c>
      <c r="I179" s="47">
        <v>9060</v>
      </c>
      <c r="J179" s="48">
        <v>17.7</v>
      </c>
      <c r="K179" s="49">
        <v>0.39</v>
      </c>
      <c r="L179" s="47">
        <v>3</v>
      </c>
      <c r="M179" s="44" t="str">
        <f t="shared" si="2"/>
        <v>Tier 2</v>
      </c>
    </row>
    <row r="180" spans="1:13" s="22" customFormat="1" ht="12.75" x14ac:dyDescent="0.2">
      <c r="A180" s="24">
        <v>79</v>
      </c>
      <c r="B180" s="54" t="s">
        <v>380</v>
      </c>
      <c r="C180" s="46" t="s">
        <v>383</v>
      </c>
      <c r="D180" s="47">
        <v>36</v>
      </c>
      <c r="E180" s="47" t="s">
        <v>170</v>
      </c>
      <c r="F180" s="47" t="s">
        <v>368</v>
      </c>
      <c r="G180" s="47">
        <v>11250</v>
      </c>
      <c r="H180" s="48">
        <v>20.399999999999999</v>
      </c>
      <c r="I180" s="47">
        <v>10280</v>
      </c>
      <c r="J180" s="48">
        <v>17.600000000000001</v>
      </c>
      <c r="K180" s="49">
        <v>0.7</v>
      </c>
      <c r="L180" s="47">
        <v>1</v>
      </c>
      <c r="M180" s="44" t="str">
        <f t="shared" si="2"/>
        <v>Tier 2</v>
      </c>
    </row>
    <row r="181" spans="1:13" s="22" customFormat="1" ht="12.75" x14ac:dyDescent="0.2">
      <c r="A181" s="24">
        <v>78</v>
      </c>
      <c r="B181" s="54" t="s">
        <v>380</v>
      </c>
      <c r="C181" s="46" t="s">
        <v>384</v>
      </c>
      <c r="D181" s="47">
        <v>36</v>
      </c>
      <c r="E181" s="47" t="s">
        <v>170</v>
      </c>
      <c r="F181" s="47" t="s">
        <v>368</v>
      </c>
      <c r="G181" s="47">
        <v>8330</v>
      </c>
      <c r="H181" s="48">
        <v>21.8</v>
      </c>
      <c r="I181" s="47">
        <v>7500</v>
      </c>
      <c r="J181" s="48">
        <v>18.899999999999999</v>
      </c>
      <c r="K181" s="49">
        <v>0.65</v>
      </c>
      <c r="L181" s="47">
        <v>1</v>
      </c>
      <c r="M181" s="44" t="str">
        <f t="shared" si="2"/>
        <v>Tier 2</v>
      </c>
    </row>
    <row r="182" spans="1:13" s="22" customFormat="1" ht="12.75" x14ac:dyDescent="0.2">
      <c r="A182" s="24">
        <v>77</v>
      </c>
      <c r="B182" s="46" t="s">
        <v>380</v>
      </c>
      <c r="C182" s="50" t="s">
        <v>384</v>
      </c>
      <c r="D182" s="47">
        <v>36</v>
      </c>
      <c r="E182" s="51" t="s">
        <v>15</v>
      </c>
      <c r="F182" s="51" t="s">
        <v>368</v>
      </c>
      <c r="G182" s="51">
        <v>7960</v>
      </c>
      <c r="H182" s="52">
        <v>20.399999999999999</v>
      </c>
      <c r="I182" s="51">
        <v>7160</v>
      </c>
      <c r="J182" s="52">
        <v>17.399999999999999</v>
      </c>
      <c r="K182" s="53">
        <v>0.67</v>
      </c>
      <c r="L182" s="47">
        <v>1</v>
      </c>
      <c r="M182" s="44" t="str">
        <f t="shared" si="2"/>
        <v>Tier 1</v>
      </c>
    </row>
    <row r="183" spans="1:13" s="22" customFormat="1" ht="12.75" x14ac:dyDescent="0.2">
      <c r="A183" s="24">
        <v>66</v>
      </c>
      <c r="B183" s="46" t="s">
        <v>380</v>
      </c>
      <c r="C183" s="46" t="s">
        <v>563</v>
      </c>
      <c r="D183" s="47">
        <v>50</v>
      </c>
      <c r="E183" s="47" t="s">
        <v>170</v>
      </c>
      <c r="F183" s="47" t="s">
        <v>368</v>
      </c>
      <c r="G183" s="47">
        <v>24100</v>
      </c>
      <c r="H183" s="48">
        <v>23.5</v>
      </c>
      <c r="I183" s="47">
        <v>22400</v>
      </c>
      <c r="J183" s="48">
        <v>20.5</v>
      </c>
      <c r="K183" s="49">
        <v>0.75</v>
      </c>
      <c r="L183" s="47">
        <v>1</v>
      </c>
      <c r="M183" s="44" t="str">
        <f t="shared" si="2"/>
        <v>Tier 1</v>
      </c>
    </row>
    <row r="184" spans="1:13" s="22" customFormat="1" ht="12.75" x14ac:dyDescent="0.2">
      <c r="A184" s="24" t="s">
        <v>564</v>
      </c>
      <c r="B184" s="46" t="s">
        <v>380</v>
      </c>
      <c r="C184" s="46" t="s">
        <v>565</v>
      </c>
      <c r="D184" s="47">
        <v>52</v>
      </c>
      <c r="E184" s="47" t="s">
        <v>170</v>
      </c>
      <c r="F184" s="47" t="s">
        <v>372</v>
      </c>
      <c r="G184" s="47">
        <v>25500</v>
      </c>
      <c r="H184" s="48">
        <v>23.1</v>
      </c>
      <c r="I184" s="47">
        <v>24000</v>
      </c>
      <c r="J184" s="48">
        <v>20.9</v>
      </c>
      <c r="K184" s="49">
        <v>0.74</v>
      </c>
      <c r="L184" s="47">
        <v>1</v>
      </c>
      <c r="M184" s="44" t="str">
        <f t="shared" si="2"/>
        <v>Tier 1</v>
      </c>
    </row>
    <row r="185" spans="1:13" s="22" customFormat="1" ht="12.75" x14ac:dyDescent="0.2">
      <c r="A185" s="24">
        <v>4322</v>
      </c>
      <c r="B185" s="46" t="s">
        <v>385</v>
      </c>
      <c r="C185" s="46" t="s">
        <v>566</v>
      </c>
      <c r="D185" s="47">
        <v>48</v>
      </c>
      <c r="E185" s="47" t="s">
        <v>170</v>
      </c>
      <c r="F185" s="47" t="s">
        <v>368</v>
      </c>
      <c r="G185" s="47">
        <v>19400</v>
      </c>
      <c r="H185" s="48">
        <v>25.1</v>
      </c>
      <c r="I185" s="47">
        <v>18000</v>
      </c>
      <c r="J185" s="48">
        <v>21.8</v>
      </c>
      <c r="K185" s="49">
        <v>0.73</v>
      </c>
      <c r="L185" s="47">
        <v>1</v>
      </c>
      <c r="M185" s="44" t="str">
        <f t="shared" si="2"/>
        <v>Tier 2</v>
      </c>
    </row>
    <row r="186" spans="1:13" s="22" customFormat="1" ht="12.75" x14ac:dyDescent="0.2">
      <c r="A186" s="24">
        <v>4336</v>
      </c>
      <c r="B186" s="46" t="s">
        <v>385</v>
      </c>
      <c r="C186" s="46" t="s">
        <v>567</v>
      </c>
      <c r="D186" s="47">
        <v>48</v>
      </c>
      <c r="E186" s="47" t="s">
        <v>170</v>
      </c>
      <c r="F186" s="47" t="s">
        <v>387</v>
      </c>
      <c r="G186" s="47">
        <v>21200</v>
      </c>
      <c r="H186" s="48">
        <v>24.8</v>
      </c>
      <c r="I186" s="47">
        <v>19700</v>
      </c>
      <c r="J186" s="48">
        <v>21.6</v>
      </c>
      <c r="K186" s="49">
        <v>0.76</v>
      </c>
      <c r="L186" s="47">
        <v>1</v>
      </c>
      <c r="M186" s="44" t="str">
        <f t="shared" si="2"/>
        <v>Tier 2</v>
      </c>
    </row>
    <row r="187" spans="1:13" s="22" customFormat="1" ht="12.75" x14ac:dyDescent="0.2">
      <c r="A187" s="24" t="s">
        <v>568</v>
      </c>
      <c r="B187" s="46" t="s">
        <v>385</v>
      </c>
      <c r="C187" s="46" t="s">
        <v>569</v>
      </c>
      <c r="D187" s="47">
        <v>48</v>
      </c>
      <c r="E187" s="47" t="s">
        <v>170</v>
      </c>
      <c r="F187" s="47" t="s">
        <v>387</v>
      </c>
      <c r="G187" s="47">
        <v>20100</v>
      </c>
      <c r="H187" s="48">
        <v>26.8</v>
      </c>
      <c r="I187" s="47">
        <v>18700</v>
      </c>
      <c r="J187" s="48">
        <v>23.4</v>
      </c>
      <c r="K187" s="49">
        <v>0.75</v>
      </c>
      <c r="L187" s="47">
        <v>1</v>
      </c>
      <c r="M187" s="44" t="str">
        <f t="shared" si="2"/>
        <v>Tier 2</v>
      </c>
    </row>
    <row r="188" spans="1:13" s="22" customFormat="1" ht="12.75" x14ac:dyDescent="0.2">
      <c r="A188" s="24">
        <v>5192</v>
      </c>
      <c r="B188" s="46" t="s">
        <v>385</v>
      </c>
      <c r="C188" s="46" t="s">
        <v>570</v>
      </c>
      <c r="D188" s="47">
        <v>52</v>
      </c>
      <c r="E188" s="47" t="s">
        <v>170</v>
      </c>
      <c r="F188" s="47" t="s">
        <v>387</v>
      </c>
      <c r="G188" s="47">
        <v>26400</v>
      </c>
      <c r="H188" s="48">
        <v>23.9</v>
      </c>
      <c r="I188" s="47">
        <v>24600</v>
      </c>
      <c r="J188" s="48">
        <v>21.2</v>
      </c>
      <c r="K188" s="49">
        <v>0.76</v>
      </c>
      <c r="L188" s="47">
        <v>1</v>
      </c>
      <c r="M188" s="44" t="str">
        <f t="shared" si="2"/>
        <v>Tier 1</v>
      </c>
    </row>
    <row r="189" spans="1:13" s="22" customFormat="1" ht="12.75" x14ac:dyDescent="0.2">
      <c r="A189" s="25" t="s">
        <v>858</v>
      </c>
      <c r="B189" s="46" t="s">
        <v>385</v>
      </c>
      <c r="C189" s="46" t="s">
        <v>859</v>
      </c>
      <c r="D189" s="47">
        <v>52</v>
      </c>
      <c r="E189" s="47" t="s">
        <v>170</v>
      </c>
      <c r="F189" s="47" t="s">
        <v>387</v>
      </c>
      <c r="G189" s="47">
        <v>26400</v>
      </c>
      <c r="H189" s="48">
        <v>23.9</v>
      </c>
      <c r="I189" s="47">
        <v>24600</v>
      </c>
      <c r="J189" s="48">
        <v>21</v>
      </c>
      <c r="K189" s="49">
        <v>0.76</v>
      </c>
      <c r="L189" s="47">
        <v>3</v>
      </c>
      <c r="M189" s="44" t="str">
        <f t="shared" si="2"/>
        <v>Tier 1</v>
      </c>
    </row>
    <row r="190" spans="1:13" s="22" customFormat="1" ht="12.75" x14ac:dyDescent="0.2">
      <c r="A190" s="24" t="s">
        <v>571</v>
      </c>
      <c r="B190" s="46" t="s">
        <v>385</v>
      </c>
      <c r="C190" s="46" t="s">
        <v>572</v>
      </c>
      <c r="D190" s="47">
        <v>48</v>
      </c>
      <c r="E190" s="47" t="s">
        <v>170</v>
      </c>
      <c r="F190" s="47" t="s">
        <v>387</v>
      </c>
      <c r="G190" s="47">
        <v>21100</v>
      </c>
      <c r="H190" s="48">
        <v>24.4</v>
      </c>
      <c r="I190" s="47">
        <v>19600</v>
      </c>
      <c r="J190" s="48">
        <v>21.3</v>
      </c>
      <c r="K190" s="49">
        <v>0.77</v>
      </c>
      <c r="L190" s="47">
        <v>1</v>
      </c>
      <c r="M190" s="44" t="str">
        <f t="shared" si="2"/>
        <v>Tier 1</v>
      </c>
    </row>
    <row r="191" spans="1:13" s="22" customFormat="1" ht="12.75" x14ac:dyDescent="0.2">
      <c r="A191" s="24" t="s">
        <v>573</v>
      </c>
      <c r="B191" s="46" t="s">
        <v>385</v>
      </c>
      <c r="C191" s="46" t="s">
        <v>574</v>
      </c>
      <c r="D191" s="47">
        <v>48</v>
      </c>
      <c r="E191" s="47" t="s">
        <v>170</v>
      </c>
      <c r="F191" s="47" t="s">
        <v>387</v>
      </c>
      <c r="G191" s="47">
        <v>20000</v>
      </c>
      <c r="H191" s="48">
        <v>26.5</v>
      </c>
      <c r="I191" s="47">
        <v>18600</v>
      </c>
      <c r="J191" s="48">
        <v>23.2</v>
      </c>
      <c r="K191" s="49">
        <v>0.75</v>
      </c>
      <c r="L191" s="47">
        <v>1</v>
      </c>
      <c r="M191" s="44" t="str">
        <f t="shared" si="2"/>
        <v>Tier 2</v>
      </c>
    </row>
    <row r="192" spans="1:13" s="22" customFormat="1" ht="12.75" x14ac:dyDescent="0.2">
      <c r="A192" s="24">
        <v>5186</v>
      </c>
      <c r="B192" s="46" t="s">
        <v>385</v>
      </c>
      <c r="C192" s="46" t="s">
        <v>575</v>
      </c>
      <c r="D192" s="47">
        <v>52</v>
      </c>
      <c r="E192" s="47" t="s">
        <v>170</v>
      </c>
      <c r="F192" s="47" t="s">
        <v>387</v>
      </c>
      <c r="G192" s="47">
        <v>26400</v>
      </c>
      <c r="H192" s="48">
        <v>23.6</v>
      </c>
      <c r="I192" s="47">
        <v>24500</v>
      </c>
      <c r="J192" s="48">
        <v>20.8</v>
      </c>
      <c r="K192" s="49">
        <v>0.76</v>
      </c>
      <c r="L192" s="47">
        <v>1</v>
      </c>
      <c r="M192" s="44" t="str">
        <f t="shared" si="2"/>
        <v>Tier 1</v>
      </c>
    </row>
    <row r="193" spans="1:13" s="22" customFormat="1" ht="12.75" x14ac:dyDescent="0.2">
      <c r="A193" s="25" t="s">
        <v>860</v>
      </c>
      <c r="B193" s="46" t="s">
        <v>385</v>
      </c>
      <c r="C193" s="46" t="s">
        <v>861</v>
      </c>
      <c r="D193" s="47">
        <v>52</v>
      </c>
      <c r="E193" s="47" t="s">
        <v>170</v>
      </c>
      <c r="F193" s="47" t="s">
        <v>387</v>
      </c>
      <c r="G193" s="47">
        <v>26200</v>
      </c>
      <c r="H193" s="48">
        <v>23.4</v>
      </c>
      <c r="I193" s="47">
        <v>24400</v>
      </c>
      <c r="J193" s="48">
        <v>20.5</v>
      </c>
      <c r="K193" s="49">
        <v>0.77</v>
      </c>
      <c r="L193" s="47">
        <v>3</v>
      </c>
      <c r="M193" s="44" t="str">
        <f t="shared" si="2"/>
        <v>Tier 1</v>
      </c>
    </row>
    <row r="194" spans="1:13" s="22" customFormat="1" ht="12.75" x14ac:dyDescent="0.2">
      <c r="A194" s="24">
        <v>4334</v>
      </c>
      <c r="B194" s="46" t="s">
        <v>385</v>
      </c>
      <c r="C194" s="46" t="s">
        <v>576</v>
      </c>
      <c r="D194" s="47">
        <v>52</v>
      </c>
      <c r="E194" s="47" t="s">
        <v>170</v>
      </c>
      <c r="F194" s="47" t="s">
        <v>387</v>
      </c>
      <c r="G194" s="47">
        <v>27000</v>
      </c>
      <c r="H194" s="48">
        <v>23.5</v>
      </c>
      <c r="I194" s="47">
        <v>24900</v>
      </c>
      <c r="J194" s="48">
        <v>20.8</v>
      </c>
      <c r="K194" s="49">
        <v>0.73</v>
      </c>
      <c r="L194" s="47">
        <v>1</v>
      </c>
      <c r="M194" s="44" t="str">
        <f t="shared" si="2"/>
        <v>Tier 1</v>
      </c>
    </row>
    <row r="195" spans="1:13" s="22" customFormat="1" ht="12.75" x14ac:dyDescent="0.2">
      <c r="A195" s="25" t="s">
        <v>862</v>
      </c>
      <c r="B195" s="46" t="s">
        <v>385</v>
      </c>
      <c r="C195" s="46" t="s">
        <v>863</v>
      </c>
      <c r="D195" s="47">
        <v>52</v>
      </c>
      <c r="E195" s="47" t="s">
        <v>170</v>
      </c>
      <c r="F195" s="47" t="s">
        <v>387</v>
      </c>
      <c r="G195" s="47">
        <v>27100</v>
      </c>
      <c r="H195" s="48">
        <v>23.3</v>
      </c>
      <c r="I195" s="47">
        <v>24800</v>
      </c>
      <c r="J195" s="48">
        <v>20.5</v>
      </c>
      <c r="K195" s="49">
        <v>0.73</v>
      </c>
      <c r="L195" s="47">
        <v>3</v>
      </c>
      <c r="M195" s="44" t="str">
        <f t="shared" si="2"/>
        <v>Tier 1</v>
      </c>
    </row>
    <row r="196" spans="1:13" s="22" customFormat="1" ht="12.75" x14ac:dyDescent="0.2">
      <c r="A196" s="24">
        <v>6241</v>
      </c>
      <c r="B196" s="54" t="s">
        <v>385</v>
      </c>
      <c r="C196" s="46" t="s">
        <v>386</v>
      </c>
      <c r="D196" s="47">
        <v>36</v>
      </c>
      <c r="E196" s="47" t="s">
        <v>170</v>
      </c>
      <c r="F196" s="47" t="s">
        <v>387</v>
      </c>
      <c r="G196" s="47">
        <v>9880</v>
      </c>
      <c r="H196" s="48">
        <v>21.5</v>
      </c>
      <c r="I196" s="47">
        <v>9160</v>
      </c>
      <c r="J196" s="48">
        <v>18.899999999999999</v>
      </c>
      <c r="K196" s="49">
        <v>0.76</v>
      </c>
      <c r="L196" s="47">
        <v>1</v>
      </c>
      <c r="M196" s="44" t="str">
        <f t="shared" si="2"/>
        <v>Tier 2</v>
      </c>
    </row>
    <row r="197" spans="1:13" s="22" customFormat="1" ht="12.75" x14ac:dyDescent="0.2">
      <c r="A197" s="24" t="s">
        <v>577</v>
      </c>
      <c r="B197" s="46" t="s">
        <v>385</v>
      </c>
      <c r="C197" s="46" t="s">
        <v>578</v>
      </c>
      <c r="D197" s="47">
        <v>54</v>
      </c>
      <c r="E197" s="47" t="s">
        <v>170</v>
      </c>
      <c r="F197" s="47" t="s">
        <v>387</v>
      </c>
      <c r="G197" s="47">
        <v>27700</v>
      </c>
      <c r="H197" s="48">
        <v>25.3</v>
      </c>
      <c r="I197" s="47">
        <v>25800</v>
      </c>
      <c r="J197" s="48">
        <v>22</v>
      </c>
      <c r="K197" s="49">
        <v>0.78</v>
      </c>
      <c r="L197" s="47">
        <v>1</v>
      </c>
      <c r="M197" s="44" t="str">
        <f t="shared" si="2"/>
        <v>Tier 1</v>
      </c>
    </row>
    <row r="198" spans="1:13" s="22" customFormat="1" ht="12.75" x14ac:dyDescent="0.2">
      <c r="A198" s="25" t="s">
        <v>864</v>
      </c>
      <c r="B198" s="46" t="s">
        <v>385</v>
      </c>
      <c r="C198" s="46" t="s">
        <v>865</v>
      </c>
      <c r="D198" s="47">
        <v>54</v>
      </c>
      <c r="E198" s="47" t="s">
        <v>170</v>
      </c>
      <c r="F198" s="47" t="s">
        <v>387</v>
      </c>
      <c r="G198" s="47">
        <v>27500</v>
      </c>
      <c r="H198" s="48">
        <v>25.6</v>
      </c>
      <c r="I198" s="47">
        <v>25500</v>
      </c>
      <c r="J198" s="48">
        <v>22.1</v>
      </c>
      <c r="K198" s="49">
        <v>0.78</v>
      </c>
      <c r="L198" s="47">
        <v>3</v>
      </c>
      <c r="M198" s="44" t="str">
        <f t="shared" ref="M198:M260" si="3">IF(OR(AND(AND(D198&gt;=$AE$2,D198&lt;=$AF$2),AND(J198&gt;=$AG$2,J198&lt;$AH$2)),AND(AND(D198&gt;=$AE$3,D198&lt;=$AF$3),AND(J198&gt;=$AG$3, J198&lt;$AH$3)),AND(AND(D198&gt;=$AE$4),AND(J198&gt;=$AG$4,J198&lt;$AH$4))),"Tier 1",IF(OR(AND(AND(D198&gt;=$AE$2,D198&lt;=$AF$2),AND(J198&gt;=$AH$2)),AND(AND(D198&gt;=$AE$3,D198&lt;=$AF$3),AND(J198&gt;=$AH$3)),AND(D198&gt;=$AE$4,J198&gt;=$AH$4)),"Tier 2","None"))</f>
        <v>Tier 1</v>
      </c>
    </row>
    <row r="199" spans="1:13" s="22" customFormat="1" ht="12.75" x14ac:dyDescent="0.2">
      <c r="A199" s="25" t="s">
        <v>866</v>
      </c>
      <c r="B199" s="46" t="s">
        <v>385</v>
      </c>
      <c r="C199" s="46" t="s">
        <v>867</v>
      </c>
      <c r="D199" s="47">
        <v>54</v>
      </c>
      <c r="E199" s="47" t="s">
        <v>170</v>
      </c>
      <c r="F199" s="47" t="s">
        <v>387</v>
      </c>
      <c r="G199" s="47">
        <v>26300</v>
      </c>
      <c r="H199" s="48">
        <v>27.2</v>
      </c>
      <c r="I199" s="47">
        <v>24200</v>
      </c>
      <c r="J199" s="48">
        <v>23.2</v>
      </c>
      <c r="K199" s="49">
        <v>0.76</v>
      </c>
      <c r="L199" s="47">
        <v>3</v>
      </c>
      <c r="M199" s="44" t="str">
        <f t="shared" si="3"/>
        <v>Tier 2</v>
      </c>
    </row>
    <row r="200" spans="1:13" s="22" customFormat="1" ht="12.75" x14ac:dyDescent="0.2">
      <c r="A200" s="24" t="s">
        <v>579</v>
      </c>
      <c r="B200" s="46" t="s">
        <v>385</v>
      </c>
      <c r="C200" s="46" t="s">
        <v>580</v>
      </c>
      <c r="D200" s="47">
        <v>57</v>
      </c>
      <c r="E200" s="47" t="s">
        <v>170</v>
      </c>
      <c r="F200" s="47" t="s">
        <v>387</v>
      </c>
      <c r="G200" s="47">
        <v>32400</v>
      </c>
      <c r="H200" s="48">
        <v>23.1</v>
      </c>
      <c r="I200" s="47">
        <v>30400</v>
      </c>
      <c r="J200" s="48">
        <v>20.399999999999999</v>
      </c>
      <c r="K200" s="49">
        <v>0.8</v>
      </c>
      <c r="L200" s="47">
        <v>1</v>
      </c>
      <c r="M200" s="44" t="str">
        <f t="shared" si="3"/>
        <v>Tier 1</v>
      </c>
    </row>
    <row r="201" spans="1:13" s="22" customFormat="1" ht="12.75" x14ac:dyDescent="0.2">
      <c r="A201" s="24" t="s">
        <v>581</v>
      </c>
      <c r="B201" s="46" t="s">
        <v>385</v>
      </c>
      <c r="C201" s="46" t="s">
        <v>582</v>
      </c>
      <c r="D201" s="47">
        <v>57</v>
      </c>
      <c r="E201" s="47" t="s">
        <v>170</v>
      </c>
      <c r="F201" s="47" t="s">
        <v>387</v>
      </c>
      <c r="G201" s="47">
        <v>28900</v>
      </c>
      <c r="H201" s="48">
        <v>26.1</v>
      </c>
      <c r="I201" s="47">
        <v>27100</v>
      </c>
      <c r="J201" s="48">
        <v>23</v>
      </c>
      <c r="K201" s="49">
        <v>0.78</v>
      </c>
      <c r="L201" s="47">
        <v>1</v>
      </c>
      <c r="M201" s="44" t="str">
        <f t="shared" si="3"/>
        <v>Tier 2</v>
      </c>
    </row>
    <row r="202" spans="1:13" s="22" customFormat="1" ht="12.75" x14ac:dyDescent="0.2">
      <c r="A202" s="25" t="s">
        <v>868</v>
      </c>
      <c r="B202" s="46" t="s">
        <v>385</v>
      </c>
      <c r="C202" s="46" t="s">
        <v>869</v>
      </c>
      <c r="D202" s="47">
        <v>57</v>
      </c>
      <c r="E202" s="47" t="s">
        <v>170</v>
      </c>
      <c r="F202" s="47" t="s">
        <v>387</v>
      </c>
      <c r="G202" s="47">
        <v>31900</v>
      </c>
      <c r="H202" s="48">
        <v>23.6</v>
      </c>
      <c r="I202" s="47">
        <v>30000</v>
      </c>
      <c r="J202" s="48">
        <v>20.9</v>
      </c>
      <c r="K202" s="49">
        <v>0.79</v>
      </c>
      <c r="L202" s="47">
        <v>3</v>
      </c>
      <c r="M202" s="44" t="str">
        <f t="shared" si="3"/>
        <v>Tier 1</v>
      </c>
    </row>
    <row r="203" spans="1:13" s="22" customFormat="1" ht="12.75" x14ac:dyDescent="0.2">
      <c r="A203" s="25" t="s">
        <v>870</v>
      </c>
      <c r="B203" s="46" t="s">
        <v>385</v>
      </c>
      <c r="C203" s="46" t="s">
        <v>871</v>
      </c>
      <c r="D203" s="47">
        <v>57</v>
      </c>
      <c r="E203" s="47" t="s">
        <v>170</v>
      </c>
      <c r="F203" s="47" t="s">
        <v>387</v>
      </c>
      <c r="G203" s="47">
        <v>28700</v>
      </c>
      <c r="H203" s="48">
        <v>26.5</v>
      </c>
      <c r="I203" s="47">
        <v>26900</v>
      </c>
      <c r="J203" s="48">
        <v>23.3</v>
      </c>
      <c r="K203" s="49">
        <v>0.78</v>
      </c>
      <c r="L203" s="47">
        <v>3</v>
      </c>
      <c r="M203" s="44" t="str">
        <f t="shared" si="3"/>
        <v>Tier 2</v>
      </c>
    </row>
    <row r="204" spans="1:13" s="22" customFormat="1" ht="12.75" x14ac:dyDescent="0.2">
      <c r="A204" s="24" t="s">
        <v>583</v>
      </c>
      <c r="B204" s="46" t="s">
        <v>385</v>
      </c>
      <c r="C204" s="46" t="s">
        <v>584</v>
      </c>
      <c r="D204" s="47">
        <v>57</v>
      </c>
      <c r="E204" s="47" t="s">
        <v>170</v>
      </c>
      <c r="F204" s="47" t="s">
        <v>387</v>
      </c>
      <c r="G204" s="47">
        <v>28500</v>
      </c>
      <c r="H204" s="48">
        <v>25.3</v>
      </c>
      <c r="I204" s="47">
        <v>26400</v>
      </c>
      <c r="J204" s="48">
        <v>22</v>
      </c>
      <c r="K204" s="49">
        <v>0.77</v>
      </c>
      <c r="L204" s="47">
        <v>1</v>
      </c>
      <c r="M204" s="44" t="str">
        <f t="shared" si="3"/>
        <v>Tier 1</v>
      </c>
    </row>
    <row r="205" spans="1:13" s="22" customFormat="1" ht="12.75" x14ac:dyDescent="0.2">
      <c r="A205" s="24" t="s">
        <v>585</v>
      </c>
      <c r="B205" s="46" t="s">
        <v>385</v>
      </c>
      <c r="C205" s="46" t="s">
        <v>586</v>
      </c>
      <c r="D205" s="47">
        <v>57</v>
      </c>
      <c r="E205" s="47" t="s">
        <v>170</v>
      </c>
      <c r="F205" s="47" t="s">
        <v>387</v>
      </c>
      <c r="G205" s="47">
        <v>28300</v>
      </c>
      <c r="H205" s="48">
        <v>24.7</v>
      </c>
      <c r="I205" s="47">
        <v>26400</v>
      </c>
      <c r="J205" s="48">
        <v>21.7</v>
      </c>
      <c r="K205" s="49">
        <v>0.77</v>
      </c>
      <c r="L205" s="47">
        <v>1</v>
      </c>
      <c r="M205" s="44" t="str">
        <f t="shared" si="3"/>
        <v>Tier 1</v>
      </c>
    </row>
    <row r="206" spans="1:13" s="22" customFormat="1" ht="12.75" x14ac:dyDescent="0.2">
      <c r="A206" s="25" t="s">
        <v>872</v>
      </c>
      <c r="B206" s="46" t="s">
        <v>385</v>
      </c>
      <c r="C206" s="46" t="s">
        <v>873</v>
      </c>
      <c r="D206" s="47">
        <v>57</v>
      </c>
      <c r="E206" s="47" t="s">
        <v>170</v>
      </c>
      <c r="F206" s="47" t="s">
        <v>387</v>
      </c>
      <c r="G206" s="47">
        <v>28100</v>
      </c>
      <c r="H206" s="48">
        <v>25.2</v>
      </c>
      <c r="I206" s="47">
        <v>26300</v>
      </c>
      <c r="J206" s="48">
        <v>22.2</v>
      </c>
      <c r="K206" s="49">
        <v>0.77</v>
      </c>
      <c r="L206" s="47">
        <v>3</v>
      </c>
      <c r="M206" s="44" t="str">
        <f t="shared" si="3"/>
        <v>Tier 1</v>
      </c>
    </row>
    <row r="207" spans="1:13" s="22" customFormat="1" ht="12.75" x14ac:dyDescent="0.2">
      <c r="A207" s="24" t="s">
        <v>587</v>
      </c>
      <c r="B207" s="46" t="s">
        <v>385</v>
      </c>
      <c r="C207" s="46" t="s">
        <v>588</v>
      </c>
      <c r="D207" s="47">
        <v>57</v>
      </c>
      <c r="E207" s="47" t="s">
        <v>170</v>
      </c>
      <c r="F207" s="47" t="s">
        <v>387</v>
      </c>
      <c r="G207" s="47">
        <v>27900</v>
      </c>
      <c r="H207" s="48">
        <v>23.8</v>
      </c>
      <c r="I207" s="47">
        <v>25800</v>
      </c>
      <c r="J207" s="48">
        <v>20.6</v>
      </c>
      <c r="K207" s="49">
        <v>0.76</v>
      </c>
      <c r="L207" s="47">
        <v>1</v>
      </c>
      <c r="M207" s="44" t="str">
        <f t="shared" si="3"/>
        <v>Tier 1</v>
      </c>
    </row>
    <row r="208" spans="1:13" s="22" customFormat="1" ht="12.75" x14ac:dyDescent="0.2">
      <c r="A208" s="24" t="s">
        <v>589</v>
      </c>
      <c r="B208" s="46" t="s">
        <v>590</v>
      </c>
      <c r="C208" s="46" t="s">
        <v>591</v>
      </c>
      <c r="D208" s="47">
        <v>56</v>
      </c>
      <c r="E208" s="47" t="s">
        <v>170</v>
      </c>
      <c r="F208" s="47" t="s">
        <v>371</v>
      </c>
      <c r="G208" s="47">
        <v>31200</v>
      </c>
      <c r="H208" s="48">
        <v>34.299999999999997</v>
      </c>
      <c r="I208" s="47">
        <v>28400</v>
      </c>
      <c r="J208" s="48">
        <v>29.3</v>
      </c>
      <c r="K208" s="49">
        <v>0.28000000000000003</v>
      </c>
      <c r="L208" s="47">
        <v>1</v>
      </c>
      <c r="M208" s="44" t="str">
        <f t="shared" si="3"/>
        <v>Tier 2</v>
      </c>
    </row>
    <row r="209" spans="1:13" s="22" customFormat="1" ht="12.75" x14ac:dyDescent="0.2">
      <c r="A209" s="24" t="s">
        <v>388</v>
      </c>
      <c r="B209" s="54" t="s">
        <v>389</v>
      </c>
      <c r="C209" s="46" t="s">
        <v>390</v>
      </c>
      <c r="D209" s="47">
        <v>36</v>
      </c>
      <c r="E209" s="47" t="s">
        <v>170</v>
      </c>
      <c r="F209" s="47" t="s">
        <v>372</v>
      </c>
      <c r="G209" s="47">
        <v>11470</v>
      </c>
      <c r="H209" s="48">
        <v>20.3</v>
      </c>
      <c r="I209" s="47">
        <v>10720</v>
      </c>
      <c r="J209" s="48">
        <v>17.7</v>
      </c>
      <c r="K209" s="49">
        <v>0.77</v>
      </c>
      <c r="L209" s="47">
        <v>1</v>
      </c>
      <c r="M209" s="44" t="str">
        <f t="shared" si="3"/>
        <v>Tier 2</v>
      </c>
    </row>
    <row r="210" spans="1:13" s="22" customFormat="1" ht="12.75" x14ac:dyDescent="0.2">
      <c r="A210" s="24" t="s">
        <v>592</v>
      </c>
      <c r="B210" s="46" t="s">
        <v>593</v>
      </c>
      <c r="C210" s="46" t="s">
        <v>594</v>
      </c>
      <c r="D210" s="47">
        <v>55</v>
      </c>
      <c r="E210" s="47" t="s">
        <v>170</v>
      </c>
      <c r="F210" s="47" t="s">
        <v>368</v>
      </c>
      <c r="G210" s="47">
        <v>26700</v>
      </c>
      <c r="H210" s="48">
        <v>24.1</v>
      </c>
      <c r="I210" s="47">
        <v>24900</v>
      </c>
      <c r="J210" s="48">
        <v>21.5</v>
      </c>
      <c r="K210" s="49">
        <v>0.75</v>
      </c>
      <c r="L210" s="47">
        <v>1</v>
      </c>
      <c r="M210" s="44" t="str">
        <f t="shared" si="3"/>
        <v>Tier 1</v>
      </c>
    </row>
    <row r="211" spans="1:13" s="22" customFormat="1" ht="12.75" x14ac:dyDescent="0.2">
      <c r="A211" s="24">
        <v>14580</v>
      </c>
      <c r="B211" s="54" t="s">
        <v>369</v>
      </c>
      <c r="C211" s="46" t="s">
        <v>391</v>
      </c>
      <c r="D211" s="47">
        <v>36</v>
      </c>
      <c r="E211" s="47" t="s">
        <v>170</v>
      </c>
      <c r="F211" s="47" t="s">
        <v>368</v>
      </c>
      <c r="G211" s="47">
        <v>10320</v>
      </c>
      <c r="H211" s="48">
        <v>19.8</v>
      </c>
      <c r="I211" s="47">
        <v>9470</v>
      </c>
      <c r="J211" s="48">
        <v>17.100000000000001</v>
      </c>
      <c r="K211" s="49">
        <v>0.74</v>
      </c>
      <c r="L211" s="47">
        <v>1</v>
      </c>
      <c r="M211" s="44" t="str">
        <f t="shared" si="3"/>
        <v>Tier 1</v>
      </c>
    </row>
    <row r="212" spans="1:13" s="22" customFormat="1" ht="12.75" x14ac:dyDescent="0.2">
      <c r="A212" s="24">
        <v>14100</v>
      </c>
      <c r="B212" s="46" t="s">
        <v>595</v>
      </c>
      <c r="C212" s="46" t="s">
        <v>596</v>
      </c>
      <c r="D212" s="47">
        <v>52</v>
      </c>
      <c r="E212" s="47" t="s">
        <v>170</v>
      </c>
      <c r="F212" s="47" t="s">
        <v>387</v>
      </c>
      <c r="G212" s="47">
        <v>26300</v>
      </c>
      <c r="H212" s="48">
        <v>22.7</v>
      </c>
      <c r="I212" s="47">
        <v>24700</v>
      </c>
      <c r="J212" s="48">
        <v>20.399999999999999</v>
      </c>
      <c r="K212" s="49">
        <v>0.8</v>
      </c>
      <c r="L212" s="47">
        <v>1</v>
      </c>
      <c r="M212" s="44" t="str">
        <f t="shared" si="3"/>
        <v>Tier 1</v>
      </c>
    </row>
    <row r="213" spans="1:13" s="22" customFormat="1" ht="12.75" x14ac:dyDescent="0.2">
      <c r="A213" s="25" t="s">
        <v>874</v>
      </c>
      <c r="B213" s="46" t="s">
        <v>370</v>
      </c>
      <c r="C213" s="46" t="s">
        <v>875</v>
      </c>
      <c r="D213" s="47">
        <v>52</v>
      </c>
      <c r="E213" s="47" t="s">
        <v>170</v>
      </c>
      <c r="F213" s="47" t="s">
        <v>372</v>
      </c>
      <c r="G213" s="47">
        <v>27527</v>
      </c>
      <c r="H213" s="48">
        <v>22.8</v>
      </c>
      <c r="I213" s="47">
        <v>26010</v>
      </c>
      <c r="J213" s="48">
        <v>20.3</v>
      </c>
      <c r="K213" s="49">
        <v>0.81</v>
      </c>
      <c r="L213" s="47">
        <v>3</v>
      </c>
      <c r="M213" s="44" t="str">
        <f t="shared" si="3"/>
        <v>Tier 1</v>
      </c>
    </row>
    <row r="214" spans="1:13" s="22" customFormat="1" ht="12.75" x14ac:dyDescent="0.2">
      <c r="A214" s="24">
        <v>8264</v>
      </c>
      <c r="B214" s="46" t="s">
        <v>392</v>
      </c>
      <c r="C214" s="46" t="s">
        <v>748</v>
      </c>
      <c r="D214" s="47">
        <v>36</v>
      </c>
      <c r="E214" s="47" t="s">
        <v>170</v>
      </c>
      <c r="F214" s="47" t="s">
        <v>387</v>
      </c>
      <c r="G214" s="47">
        <v>11560</v>
      </c>
      <c r="H214" s="48">
        <v>20.6</v>
      </c>
      <c r="I214" s="47">
        <v>10800</v>
      </c>
      <c r="J214" s="48">
        <v>18.100000000000001</v>
      </c>
      <c r="K214" s="49">
        <v>0.79</v>
      </c>
      <c r="L214" s="47">
        <v>3</v>
      </c>
      <c r="M214" s="44" t="str">
        <f t="shared" si="3"/>
        <v>Tier 2</v>
      </c>
    </row>
    <row r="215" spans="1:13" s="22" customFormat="1" ht="12.75" x14ac:dyDescent="0.2">
      <c r="A215" s="24" t="s">
        <v>597</v>
      </c>
      <c r="B215" s="46" t="s">
        <v>392</v>
      </c>
      <c r="C215" s="46" t="s">
        <v>598</v>
      </c>
      <c r="D215" s="47">
        <v>52</v>
      </c>
      <c r="E215" s="47" t="s">
        <v>170</v>
      </c>
      <c r="F215" s="47" t="s">
        <v>372</v>
      </c>
      <c r="G215" s="47">
        <v>27000</v>
      </c>
      <c r="H215" s="48">
        <v>23.3</v>
      </c>
      <c r="I215" s="47">
        <v>25300</v>
      </c>
      <c r="J215" s="48">
        <v>20.8</v>
      </c>
      <c r="K215" s="49">
        <v>0.78</v>
      </c>
      <c r="L215" s="47">
        <v>1</v>
      </c>
      <c r="M215" s="44" t="str">
        <f t="shared" si="3"/>
        <v>Tier 1</v>
      </c>
    </row>
    <row r="216" spans="1:13" s="22" customFormat="1" ht="12.75" x14ac:dyDescent="0.2">
      <c r="A216" s="24">
        <v>4366</v>
      </c>
      <c r="B216" s="54" t="s">
        <v>392</v>
      </c>
      <c r="C216" s="46" t="s">
        <v>393</v>
      </c>
      <c r="D216" s="47">
        <v>36</v>
      </c>
      <c r="E216" s="47" t="s">
        <v>170</v>
      </c>
      <c r="F216" s="47" t="s">
        <v>372</v>
      </c>
      <c r="G216" s="47">
        <v>12040</v>
      </c>
      <c r="H216" s="48">
        <v>19.3</v>
      </c>
      <c r="I216" s="47">
        <v>11240</v>
      </c>
      <c r="J216" s="48">
        <v>17.3</v>
      </c>
      <c r="K216" s="49">
        <v>0.76</v>
      </c>
      <c r="L216" s="47">
        <v>1</v>
      </c>
      <c r="M216" s="44" t="str">
        <f t="shared" si="3"/>
        <v>Tier 1</v>
      </c>
    </row>
    <row r="217" spans="1:13" s="22" customFormat="1" ht="12.75" x14ac:dyDescent="0.2">
      <c r="A217" s="24" t="s">
        <v>599</v>
      </c>
      <c r="B217" s="46" t="s">
        <v>392</v>
      </c>
      <c r="C217" s="46" t="s">
        <v>600</v>
      </c>
      <c r="D217" s="47">
        <v>52</v>
      </c>
      <c r="E217" s="47" t="s">
        <v>170</v>
      </c>
      <c r="F217" s="47" t="s">
        <v>387</v>
      </c>
      <c r="G217" s="47">
        <v>26000</v>
      </c>
      <c r="H217" s="48">
        <v>24.2</v>
      </c>
      <c r="I217" s="47">
        <v>24000</v>
      </c>
      <c r="J217" s="48">
        <v>21</v>
      </c>
      <c r="K217" s="49">
        <v>0.73</v>
      </c>
      <c r="L217" s="47">
        <v>1</v>
      </c>
      <c r="M217" s="44" t="str">
        <f t="shared" si="3"/>
        <v>Tier 1</v>
      </c>
    </row>
    <row r="218" spans="1:13" s="22" customFormat="1" ht="12.75" x14ac:dyDescent="0.2">
      <c r="A218" s="24">
        <v>5340</v>
      </c>
      <c r="B218" s="46" t="s">
        <v>392</v>
      </c>
      <c r="C218" s="46" t="s">
        <v>601</v>
      </c>
      <c r="D218" s="47">
        <v>52</v>
      </c>
      <c r="E218" s="47" t="s">
        <v>170</v>
      </c>
      <c r="F218" s="47" t="s">
        <v>387</v>
      </c>
      <c r="G218" s="47">
        <v>25900</v>
      </c>
      <c r="H218" s="48">
        <v>25.2</v>
      </c>
      <c r="I218" s="47">
        <v>23800</v>
      </c>
      <c r="J218" s="48">
        <v>21.7</v>
      </c>
      <c r="K218" s="49">
        <v>0.7</v>
      </c>
      <c r="L218" s="47">
        <v>1</v>
      </c>
      <c r="M218" s="44" t="str">
        <f t="shared" si="3"/>
        <v>Tier 2</v>
      </c>
    </row>
    <row r="219" spans="1:13" s="22" customFormat="1" ht="12.75" x14ac:dyDescent="0.2">
      <c r="A219" s="25" t="s">
        <v>876</v>
      </c>
      <c r="B219" s="46" t="s">
        <v>392</v>
      </c>
      <c r="C219" s="46" t="s">
        <v>877</v>
      </c>
      <c r="D219" s="47">
        <v>52</v>
      </c>
      <c r="E219" s="47" t="s">
        <v>170</v>
      </c>
      <c r="F219" s="47" t="s">
        <v>387</v>
      </c>
      <c r="G219" s="47">
        <v>27600</v>
      </c>
      <c r="H219" s="48">
        <v>23.3</v>
      </c>
      <c r="I219" s="47">
        <v>25900</v>
      </c>
      <c r="J219" s="48">
        <v>20.5</v>
      </c>
      <c r="K219" s="49">
        <v>0.78</v>
      </c>
      <c r="L219" s="47">
        <v>3</v>
      </c>
      <c r="M219" s="44" t="str">
        <f t="shared" si="3"/>
        <v>Tier 1</v>
      </c>
    </row>
    <row r="220" spans="1:13" s="22" customFormat="1" ht="12.75" x14ac:dyDescent="0.2">
      <c r="A220" s="24">
        <v>4369</v>
      </c>
      <c r="B220" s="54" t="s">
        <v>392</v>
      </c>
      <c r="C220" s="46" t="s">
        <v>394</v>
      </c>
      <c r="D220" s="47">
        <v>36</v>
      </c>
      <c r="E220" s="47" t="s">
        <v>170</v>
      </c>
      <c r="F220" s="47" t="s">
        <v>372</v>
      </c>
      <c r="G220" s="47">
        <v>12280</v>
      </c>
      <c r="H220" s="48">
        <v>19.600000000000001</v>
      </c>
      <c r="I220" s="47">
        <v>11560</v>
      </c>
      <c r="J220" s="48">
        <v>17.3</v>
      </c>
      <c r="K220" s="49">
        <v>0.8</v>
      </c>
      <c r="L220" s="47">
        <v>1</v>
      </c>
      <c r="M220" s="44" t="str">
        <f t="shared" si="3"/>
        <v>Tier 1</v>
      </c>
    </row>
    <row r="221" spans="1:13" s="22" customFormat="1" ht="12.75" x14ac:dyDescent="0.2">
      <c r="A221" s="24">
        <v>4354</v>
      </c>
      <c r="B221" s="46" t="s">
        <v>392</v>
      </c>
      <c r="C221" s="46" t="s">
        <v>602</v>
      </c>
      <c r="D221" s="47">
        <v>48</v>
      </c>
      <c r="E221" s="47" t="s">
        <v>170</v>
      </c>
      <c r="F221" s="47" t="s">
        <v>372</v>
      </c>
      <c r="G221" s="47">
        <v>23400</v>
      </c>
      <c r="H221" s="48">
        <v>23</v>
      </c>
      <c r="I221" s="47">
        <v>21500</v>
      </c>
      <c r="J221" s="48">
        <v>20.3</v>
      </c>
      <c r="K221" s="49">
        <v>0.74</v>
      </c>
      <c r="L221" s="47">
        <v>1</v>
      </c>
      <c r="M221" s="44" t="str">
        <f t="shared" si="3"/>
        <v>Tier 1</v>
      </c>
    </row>
    <row r="222" spans="1:13" s="22" customFormat="1" ht="12.75" x14ac:dyDescent="0.2">
      <c r="A222" s="24" t="s">
        <v>603</v>
      </c>
      <c r="B222" s="46" t="s">
        <v>392</v>
      </c>
      <c r="C222" s="46" t="s">
        <v>604</v>
      </c>
      <c r="D222" s="47">
        <v>54</v>
      </c>
      <c r="E222" s="47" t="s">
        <v>170</v>
      </c>
      <c r="F222" s="47" t="s">
        <v>372</v>
      </c>
      <c r="G222" s="47">
        <v>27400</v>
      </c>
      <c r="H222" s="48">
        <v>26.7</v>
      </c>
      <c r="I222" s="47">
        <v>25800</v>
      </c>
      <c r="J222" s="48">
        <v>23.8</v>
      </c>
      <c r="K222" s="49">
        <v>0.81</v>
      </c>
      <c r="L222" s="47">
        <v>1</v>
      </c>
      <c r="M222" s="44" t="str">
        <f t="shared" si="3"/>
        <v>Tier 2</v>
      </c>
    </row>
    <row r="223" spans="1:13" s="22" customFormat="1" ht="12.75" x14ac:dyDescent="0.2">
      <c r="A223" s="24" t="s">
        <v>605</v>
      </c>
      <c r="B223" s="46" t="s">
        <v>392</v>
      </c>
      <c r="C223" s="46" t="s">
        <v>606</v>
      </c>
      <c r="D223" s="47">
        <v>54</v>
      </c>
      <c r="E223" s="47" t="s">
        <v>170</v>
      </c>
      <c r="F223" s="47" t="s">
        <v>372</v>
      </c>
      <c r="G223" s="47">
        <v>28000</v>
      </c>
      <c r="H223" s="48">
        <v>25.8</v>
      </c>
      <c r="I223" s="47">
        <v>26700</v>
      </c>
      <c r="J223" s="48">
        <v>23.4</v>
      </c>
      <c r="K223" s="49">
        <v>0.83</v>
      </c>
      <c r="L223" s="47">
        <v>1</v>
      </c>
      <c r="M223" s="44" t="str">
        <f t="shared" si="3"/>
        <v>Tier 2</v>
      </c>
    </row>
    <row r="224" spans="1:13" s="22" customFormat="1" ht="12.75" x14ac:dyDescent="0.2">
      <c r="A224" s="25" t="s">
        <v>881</v>
      </c>
      <c r="B224" s="46" t="s">
        <v>392</v>
      </c>
      <c r="C224" s="46" t="s">
        <v>882</v>
      </c>
      <c r="D224" s="47">
        <v>54</v>
      </c>
      <c r="E224" s="47" t="s">
        <v>170</v>
      </c>
      <c r="F224" s="47" t="s">
        <v>372</v>
      </c>
      <c r="G224" s="47">
        <v>27300</v>
      </c>
      <c r="H224" s="48">
        <v>26.9</v>
      </c>
      <c r="I224" s="47">
        <v>25800</v>
      </c>
      <c r="J224" s="48">
        <v>23.9</v>
      </c>
      <c r="K224" s="49">
        <v>0.81</v>
      </c>
      <c r="L224" s="47">
        <v>3</v>
      </c>
      <c r="M224" s="44" t="str">
        <f t="shared" si="3"/>
        <v>Tier 2</v>
      </c>
    </row>
    <row r="225" spans="1:13" s="22" customFormat="1" ht="12.75" x14ac:dyDescent="0.2">
      <c r="A225" s="24">
        <v>2460</v>
      </c>
      <c r="B225" s="46" t="s">
        <v>392</v>
      </c>
      <c r="C225" s="46" t="s">
        <v>607</v>
      </c>
      <c r="D225" s="47">
        <v>52</v>
      </c>
      <c r="E225" s="47" t="s">
        <v>170</v>
      </c>
      <c r="F225" s="47" t="s">
        <v>371</v>
      </c>
      <c r="G225" s="47">
        <v>27900</v>
      </c>
      <c r="H225" s="48">
        <v>23.2</v>
      </c>
      <c r="I225" s="47">
        <v>26400</v>
      </c>
      <c r="J225" s="48">
        <v>20.7</v>
      </c>
      <c r="K225" s="49">
        <v>0.82</v>
      </c>
      <c r="L225" s="47">
        <v>1</v>
      </c>
      <c r="M225" s="44" t="str">
        <f t="shared" si="3"/>
        <v>Tier 1</v>
      </c>
    </row>
    <row r="226" spans="1:13" s="22" customFormat="1" ht="12.75" x14ac:dyDescent="0.2">
      <c r="A226" s="25" t="s">
        <v>878</v>
      </c>
      <c r="B226" s="46" t="s">
        <v>392</v>
      </c>
      <c r="C226" s="46" t="s">
        <v>879</v>
      </c>
      <c r="D226" s="47">
        <v>52</v>
      </c>
      <c r="E226" s="47" t="s">
        <v>170</v>
      </c>
      <c r="F226" s="47" t="s">
        <v>371</v>
      </c>
      <c r="G226" s="47">
        <v>28100</v>
      </c>
      <c r="H226" s="48">
        <v>24.5</v>
      </c>
      <c r="I226" s="47">
        <v>26500</v>
      </c>
      <c r="J226" s="48">
        <v>21.8</v>
      </c>
      <c r="K226" s="49">
        <v>0.81</v>
      </c>
      <c r="L226" s="47">
        <v>3</v>
      </c>
      <c r="M226" s="44" t="str">
        <f t="shared" si="3"/>
        <v>Tier 2</v>
      </c>
    </row>
    <row r="227" spans="1:13" s="22" customFormat="1" ht="12.75" x14ac:dyDescent="0.2">
      <c r="A227" s="25" t="s">
        <v>880</v>
      </c>
      <c r="B227" s="46" t="s">
        <v>392</v>
      </c>
      <c r="C227" s="50" t="s">
        <v>879</v>
      </c>
      <c r="D227" s="47">
        <v>52</v>
      </c>
      <c r="E227" s="51" t="s">
        <v>170</v>
      </c>
      <c r="F227" s="51" t="s">
        <v>372</v>
      </c>
      <c r="G227" s="51">
        <v>27400</v>
      </c>
      <c r="H227" s="52">
        <v>23.2</v>
      </c>
      <c r="I227" s="51">
        <v>25700</v>
      </c>
      <c r="J227" s="52">
        <v>20.6</v>
      </c>
      <c r="K227" s="53">
        <v>0.81</v>
      </c>
      <c r="L227" s="47">
        <v>3</v>
      </c>
      <c r="M227" s="44" t="str">
        <f t="shared" si="3"/>
        <v>Tier 1</v>
      </c>
    </row>
    <row r="228" spans="1:13" s="22" customFormat="1" ht="12.75" x14ac:dyDescent="0.2">
      <c r="A228" s="24">
        <v>7381</v>
      </c>
      <c r="B228" s="54" t="s">
        <v>395</v>
      </c>
      <c r="C228" s="46" t="s">
        <v>396</v>
      </c>
      <c r="D228" s="47">
        <v>36</v>
      </c>
      <c r="E228" s="47" t="s">
        <v>170</v>
      </c>
      <c r="F228" s="47" t="s">
        <v>372</v>
      </c>
      <c r="G228" s="47">
        <v>10470</v>
      </c>
      <c r="H228" s="48">
        <v>21.8</v>
      </c>
      <c r="I228" s="47">
        <v>9360</v>
      </c>
      <c r="J228" s="48">
        <v>18.7</v>
      </c>
      <c r="K228" s="49">
        <v>0.46</v>
      </c>
      <c r="L228" s="47">
        <v>1</v>
      </c>
      <c r="M228" s="44" t="str">
        <f t="shared" si="3"/>
        <v>Tier 2</v>
      </c>
    </row>
    <row r="229" spans="1:13" s="22" customFormat="1" ht="12.75" x14ac:dyDescent="0.2">
      <c r="A229" s="25" t="s">
        <v>883</v>
      </c>
      <c r="B229" s="46" t="s">
        <v>395</v>
      </c>
      <c r="C229" s="46" t="s">
        <v>884</v>
      </c>
      <c r="D229" s="47">
        <v>50</v>
      </c>
      <c r="E229" s="47" t="s">
        <v>170</v>
      </c>
      <c r="F229" s="47" t="s">
        <v>372</v>
      </c>
      <c r="G229" s="47">
        <v>20100</v>
      </c>
      <c r="H229" s="48">
        <v>23</v>
      </c>
      <c r="I229" s="47">
        <v>18400</v>
      </c>
      <c r="J229" s="48">
        <v>20.399999999999999</v>
      </c>
      <c r="K229" s="49">
        <v>0.69</v>
      </c>
      <c r="L229" s="47">
        <v>3</v>
      </c>
      <c r="M229" s="44" t="str">
        <f t="shared" si="3"/>
        <v>Tier 1</v>
      </c>
    </row>
    <row r="230" spans="1:13" s="22" customFormat="1" ht="12.75" x14ac:dyDescent="0.2">
      <c r="A230" s="26" t="s">
        <v>893</v>
      </c>
      <c r="B230" s="46" t="s">
        <v>395</v>
      </c>
      <c r="C230" s="46" t="s">
        <v>894</v>
      </c>
      <c r="D230" s="47">
        <v>72</v>
      </c>
      <c r="E230" s="47" t="s">
        <v>170</v>
      </c>
      <c r="F230" s="47" t="s">
        <v>372</v>
      </c>
      <c r="G230" s="47">
        <v>43564</v>
      </c>
      <c r="H230" s="48">
        <v>23.9</v>
      </c>
      <c r="I230" s="47">
        <v>40676</v>
      </c>
      <c r="J230" s="48">
        <v>21.1</v>
      </c>
      <c r="K230" s="49">
        <v>0.76</v>
      </c>
      <c r="L230" s="47">
        <v>3</v>
      </c>
      <c r="M230" s="44" t="str">
        <f t="shared" si="3"/>
        <v>Tier 1</v>
      </c>
    </row>
    <row r="231" spans="1:13" s="22" customFormat="1" ht="12.75" x14ac:dyDescent="0.2">
      <c r="A231" s="26" t="s">
        <v>895</v>
      </c>
      <c r="B231" s="46" t="s">
        <v>395</v>
      </c>
      <c r="C231" s="46" t="s">
        <v>896</v>
      </c>
      <c r="D231" s="47">
        <v>72</v>
      </c>
      <c r="E231" s="47" t="s">
        <v>170</v>
      </c>
      <c r="F231" s="47" t="s">
        <v>372</v>
      </c>
      <c r="G231" s="47">
        <v>43495</v>
      </c>
      <c r="H231" s="48">
        <v>24.6</v>
      </c>
      <c r="I231" s="47">
        <v>40732</v>
      </c>
      <c r="J231" s="48">
        <v>22</v>
      </c>
      <c r="K231" s="49">
        <v>0.76</v>
      </c>
      <c r="L231" s="47">
        <v>3</v>
      </c>
      <c r="M231" s="44" t="str">
        <f t="shared" si="3"/>
        <v>Tier 1</v>
      </c>
    </row>
    <row r="232" spans="1:13" s="22" customFormat="1" ht="12.75" x14ac:dyDescent="0.2">
      <c r="A232" s="24" t="s">
        <v>608</v>
      </c>
      <c r="B232" s="46" t="s">
        <v>395</v>
      </c>
      <c r="C232" s="46" t="s">
        <v>609</v>
      </c>
      <c r="D232" s="47">
        <v>55</v>
      </c>
      <c r="E232" s="47" t="s">
        <v>170</v>
      </c>
      <c r="F232" s="47" t="s">
        <v>372</v>
      </c>
      <c r="G232" s="47">
        <v>24307</v>
      </c>
      <c r="H232" s="48">
        <v>24.4</v>
      </c>
      <c r="I232" s="47">
        <v>22665</v>
      </c>
      <c r="J232" s="48">
        <v>21.7</v>
      </c>
      <c r="K232" s="49">
        <f>18162/24307</f>
        <v>0.74719216686551204</v>
      </c>
      <c r="L232" s="47">
        <v>1</v>
      </c>
      <c r="M232" s="44" t="str">
        <f t="shared" si="3"/>
        <v>Tier 1</v>
      </c>
    </row>
    <row r="233" spans="1:13" s="22" customFormat="1" ht="12.75" x14ac:dyDescent="0.2">
      <c r="A233" s="24" t="s">
        <v>610</v>
      </c>
      <c r="B233" s="46" t="s">
        <v>395</v>
      </c>
      <c r="C233" s="46" t="s">
        <v>611</v>
      </c>
      <c r="D233" s="47">
        <v>55</v>
      </c>
      <c r="E233" s="47" t="s">
        <v>170</v>
      </c>
      <c r="F233" s="47" t="s">
        <v>372</v>
      </c>
      <c r="G233" s="47">
        <v>24300</v>
      </c>
      <c r="H233" s="48">
        <v>25.3</v>
      </c>
      <c r="I233" s="47">
        <v>22300</v>
      </c>
      <c r="J233" s="48">
        <v>22.1</v>
      </c>
      <c r="K233" s="49">
        <v>0.66</v>
      </c>
      <c r="L233" s="47">
        <v>1</v>
      </c>
      <c r="M233" s="44" t="str">
        <f t="shared" si="3"/>
        <v>Tier 1</v>
      </c>
    </row>
    <row r="234" spans="1:13" s="22" customFormat="1" ht="12.75" x14ac:dyDescent="0.2">
      <c r="A234" s="26" t="s">
        <v>885</v>
      </c>
      <c r="B234" s="46" t="s">
        <v>395</v>
      </c>
      <c r="C234" s="46" t="s">
        <v>886</v>
      </c>
      <c r="D234" s="47">
        <v>55</v>
      </c>
      <c r="E234" s="47" t="s">
        <v>170</v>
      </c>
      <c r="F234" s="47" t="s">
        <v>372</v>
      </c>
      <c r="G234" s="47">
        <v>24709</v>
      </c>
      <c r="H234" s="48">
        <v>25</v>
      </c>
      <c r="I234" s="47">
        <v>22876</v>
      </c>
      <c r="J234" s="48">
        <v>22</v>
      </c>
      <c r="K234" s="49">
        <f>18658/24709</f>
        <v>0.75510947428062647</v>
      </c>
      <c r="L234" s="47">
        <v>3</v>
      </c>
      <c r="M234" s="44" t="str">
        <f t="shared" si="3"/>
        <v>Tier 1</v>
      </c>
    </row>
    <row r="235" spans="1:13" s="22" customFormat="1" ht="12.75" x14ac:dyDescent="0.2">
      <c r="A235" s="26" t="s">
        <v>887</v>
      </c>
      <c r="B235" s="46" t="s">
        <v>395</v>
      </c>
      <c r="C235" s="46" t="s">
        <v>888</v>
      </c>
      <c r="D235" s="47">
        <v>55</v>
      </c>
      <c r="E235" s="47" t="s">
        <v>170</v>
      </c>
      <c r="F235" s="47" t="s">
        <v>372</v>
      </c>
      <c r="G235" s="47">
        <v>24693</v>
      </c>
      <c r="H235" s="48">
        <v>26</v>
      </c>
      <c r="I235" s="47">
        <v>22855</v>
      </c>
      <c r="J235" s="48">
        <v>22.7</v>
      </c>
      <c r="K235" s="49">
        <f>18547/24693</f>
        <v>0.7511035516138177</v>
      </c>
      <c r="L235" s="47">
        <v>3</v>
      </c>
      <c r="M235" s="44" t="str">
        <f t="shared" si="3"/>
        <v>Tier 2</v>
      </c>
    </row>
    <row r="236" spans="1:13" s="22" customFormat="1" ht="12.75" x14ac:dyDescent="0.2">
      <c r="A236" s="24" t="s">
        <v>612</v>
      </c>
      <c r="B236" s="46" t="s">
        <v>395</v>
      </c>
      <c r="C236" s="46" t="s">
        <v>613</v>
      </c>
      <c r="D236" s="47">
        <v>55</v>
      </c>
      <c r="E236" s="47" t="s">
        <v>170</v>
      </c>
      <c r="F236" s="47" t="s">
        <v>368</v>
      </c>
      <c r="G236" s="47">
        <v>20999</v>
      </c>
      <c r="H236" s="48">
        <v>24.5</v>
      </c>
      <c r="I236" s="47">
        <v>18945</v>
      </c>
      <c r="J236" s="48">
        <v>21.3</v>
      </c>
      <c r="K236" s="49">
        <f>12211/20999</f>
        <v>0.58150388113719698</v>
      </c>
      <c r="L236" s="47">
        <v>1</v>
      </c>
      <c r="M236" s="44" t="str">
        <f t="shared" si="3"/>
        <v>Tier 1</v>
      </c>
    </row>
    <row r="237" spans="1:13" s="22" customFormat="1" ht="12.75" x14ac:dyDescent="0.2">
      <c r="A237" s="24" t="s">
        <v>614</v>
      </c>
      <c r="B237" s="46" t="s">
        <v>395</v>
      </c>
      <c r="C237" s="46" t="s">
        <v>615</v>
      </c>
      <c r="D237" s="47">
        <v>55</v>
      </c>
      <c r="E237" s="47" t="s">
        <v>170</v>
      </c>
      <c r="F237" s="47" t="s">
        <v>387</v>
      </c>
      <c r="G237" s="47">
        <v>26500</v>
      </c>
      <c r="H237" s="48">
        <v>23.4</v>
      </c>
      <c r="I237" s="47">
        <v>24600</v>
      </c>
      <c r="J237" s="48">
        <v>20.8</v>
      </c>
      <c r="K237" s="49">
        <v>0.75</v>
      </c>
      <c r="L237" s="47">
        <v>1</v>
      </c>
      <c r="M237" s="44" t="str">
        <f t="shared" si="3"/>
        <v>Tier 1</v>
      </c>
    </row>
    <row r="238" spans="1:13" s="22" customFormat="1" ht="12.75" x14ac:dyDescent="0.2">
      <c r="A238" s="25" t="s">
        <v>889</v>
      </c>
      <c r="B238" s="46" t="s">
        <v>395</v>
      </c>
      <c r="C238" s="46" t="s">
        <v>890</v>
      </c>
      <c r="D238" s="47">
        <v>55</v>
      </c>
      <c r="E238" s="47" t="s">
        <v>170</v>
      </c>
      <c r="F238" s="47" t="s">
        <v>387</v>
      </c>
      <c r="G238" s="47">
        <v>26300</v>
      </c>
      <c r="H238" s="48">
        <v>25.2</v>
      </c>
      <c r="I238" s="47">
        <v>24200</v>
      </c>
      <c r="J238" s="48">
        <v>22.1</v>
      </c>
      <c r="K238" s="49">
        <v>0.75</v>
      </c>
      <c r="L238" s="47">
        <v>3</v>
      </c>
      <c r="M238" s="44" t="str">
        <f t="shared" si="3"/>
        <v>Tier 1</v>
      </c>
    </row>
    <row r="239" spans="1:13" s="22" customFormat="1" ht="12.75" x14ac:dyDescent="0.2">
      <c r="A239" s="24" t="s">
        <v>616</v>
      </c>
      <c r="B239" s="46" t="s">
        <v>395</v>
      </c>
      <c r="C239" s="46" t="s">
        <v>617</v>
      </c>
      <c r="D239" s="47">
        <v>55</v>
      </c>
      <c r="E239" s="47" t="s">
        <v>170</v>
      </c>
      <c r="F239" s="47" t="s">
        <v>387</v>
      </c>
      <c r="G239" s="47">
        <v>23700</v>
      </c>
      <c r="H239" s="48">
        <v>24.5</v>
      </c>
      <c r="I239" s="47">
        <v>21600</v>
      </c>
      <c r="J239" s="48">
        <v>20.9</v>
      </c>
      <c r="K239" s="49">
        <v>0.68</v>
      </c>
      <c r="L239" s="47">
        <v>1</v>
      </c>
      <c r="M239" s="44" t="str">
        <f t="shared" si="3"/>
        <v>Tier 1</v>
      </c>
    </row>
    <row r="240" spans="1:13" s="22" customFormat="1" ht="12.75" x14ac:dyDescent="0.2">
      <c r="A240" s="25" t="s">
        <v>891</v>
      </c>
      <c r="B240" s="46" t="s">
        <v>395</v>
      </c>
      <c r="C240" s="46" t="s">
        <v>892</v>
      </c>
      <c r="D240" s="47">
        <v>55</v>
      </c>
      <c r="E240" s="47" t="s">
        <v>170</v>
      </c>
      <c r="F240" s="47" t="s">
        <v>387</v>
      </c>
      <c r="G240" s="47">
        <v>28400</v>
      </c>
      <c r="H240" s="48">
        <v>23.5</v>
      </c>
      <c r="I240" s="47">
        <v>26300</v>
      </c>
      <c r="J240" s="48">
        <v>20.7</v>
      </c>
      <c r="K240" s="49">
        <v>0.78</v>
      </c>
      <c r="L240" s="47">
        <v>3</v>
      </c>
      <c r="M240" s="44" t="str">
        <f t="shared" si="3"/>
        <v>Tier 1</v>
      </c>
    </row>
    <row r="241" spans="1:13" s="22" customFormat="1" ht="12.75" x14ac:dyDescent="0.2">
      <c r="A241" s="26" t="s">
        <v>749</v>
      </c>
      <c r="B241" s="54" t="s">
        <v>750</v>
      </c>
      <c r="C241" s="46" t="s">
        <v>751</v>
      </c>
      <c r="D241" s="47">
        <v>36</v>
      </c>
      <c r="E241" s="47" t="s">
        <v>170</v>
      </c>
      <c r="F241" s="47" t="s">
        <v>372</v>
      </c>
      <c r="G241" s="47">
        <v>10967</v>
      </c>
      <c r="H241" s="48">
        <v>20.5</v>
      </c>
      <c r="I241" s="47">
        <v>10098</v>
      </c>
      <c r="J241" s="48">
        <v>17.899999999999999</v>
      </c>
      <c r="K241" s="49">
        <v>0.54</v>
      </c>
      <c r="L241" s="47">
        <v>3</v>
      </c>
      <c r="M241" s="44" t="str">
        <f t="shared" si="3"/>
        <v>Tier 2</v>
      </c>
    </row>
    <row r="242" spans="1:13" s="22" customFormat="1" ht="12.75" x14ac:dyDescent="0.2">
      <c r="A242" s="26" t="s">
        <v>752</v>
      </c>
      <c r="B242" s="54" t="s">
        <v>750</v>
      </c>
      <c r="C242" s="54" t="s">
        <v>753</v>
      </c>
      <c r="D242" s="47">
        <v>36</v>
      </c>
      <c r="E242" s="47" t="s">
        <v>15</v>
      </c>
      <c r="F242" s="47"/>
      <c r="G242" s="47">
        <v>9168</v>
      </c>
      <c r="H242" s="48">
        <v>19.7</v>
      </c>
      <c r="I242" s="47">
        <v>8475</v>
      </c>
      <c r="J242" s="48">
        <v>17.5</v>
      </c>
      <c r="K242" s="49">
        <v>0.75</v>
      </c>
      <c r="L242" s="47">
        <v>3</v>
      </c>
      <c r="M242" s="44" t="str">
        <f t="shared" si="3"/>
        <v>Tier 2</v>
      </c>
    </row>
    <row r="243" spans="1:13" s="22" customFormat="1" ht="12.75" x14ac:dyDescent="0.2">
      <c r="A243" s="24">
        <v>99022</v>
      </c>
      <c r="B243" s="46" t="s">
        <v>618</v>
      </c>
      <c r="C243" s="46" t="s">
        <v>619</v>
      </c>
      <c r="D243" s="47">
        <v>48</v>
      </c>
      <c r="E243" s="47" t="s">
        <v>170</v>
      </c>
      <c r="F243" s="47" t="s">
        <v>372</v>
      </c>
      <c r="G243" s="47">
        <v>19700</v>
      </c>
      <c r="H243" s="48">
        <v>23</v>
      </c>
      <c r="I243" s="47">
        <v>18100</v>
      </c>
      <c r="J243" s="48">
        <v>20.3</v>
      </c>
      <c r="K243" s="49">
        <v>0.71</v>
      </c>
      <c r="L243" s="47">
        <v>1</v>
      </c>
      <c r="M243" s="44" t="str">
        <f t="shared" si="3"/>
        <v>Tier 1</v>
      </c>
    </row>
    <row r="244" spans="1:13" s="22" customFormat="1" ht="12.75" x14ac:dyDescent="0.2">
      <c r="A244" s="24" t="s">
        <v>620</v>
      </c>
      <c r="B244" s="46" t="s">
        <v>621</v>
      </c>
      <c r="C244" s="46" t="s">
        <v>622</v>
      </c>
      <c r="D244" s="47">
        <v>54</v>
      </c>
      <c r="E244" s="47" t="s">
        <v>170</v>
      </c>
      <c r="F244" s="47" t="s">
        <v>372</v>
      </c>
      <c r="G244" s="47">
        <v>28200</v>
      </c>
      <c r="H244" s="48">
        <v>25.4</v>
      </c>
      <c r="I244" s="47">
        <v>26700</v>
      </c>
      <c r="J244" s="48">
        <v>22.8</v>
      </c>
      <c r="K244" s="49">
        <v>0.79</v>
      </c>
      <c r="L244" s="47">
        <v>1</v>
      </c>
      <c r="M244" s="44" t="str">
        <f t="shared" si="3"/>
        <v>Tier 2</v>
      </c>
    </row>
    <row r="245" spans="1:13" s="22" customFormat="1" ht="12.75" x14ac:dyDescent="0.2">
      <c r="A245" s="24" t="s">
        <v>623</v>
      </c>
      <c r="B245" s="46" t="s">
        <v>621</v>
      </c>
      <c r="C245" s="46" t="s">
        <v>624</v>
      </c>
      <c r="D245" s="47">
        <v>54</v>
      </c>
      <c r="E245" s="47" t="s">
        <v>170</v>
      </c>
      <c r="F245" s="47" t="s">
        <v>372</v>
      </c>
      <c r="G245" s="47">
        <v>31800</v>
      </c>
      <c r="H245" s="48">
        <v>23.3</v>
      </c>
      <c r="I245" s="47">
        <v>30100</v>
      </c>
      <c r="J245" s="48">
        <v>20.8</v>
      </c>
      <c r="K245" s="49">
        <v>0.82</v>
      </c>
      <c r="L245" s="47">
        <v>1</v>
      </c>
      <c r="M245" s="44" t="str">
        <f t="shared" si="3"/>
        <v>Tier 1</v>
      </c>
    </row>
    <row r="246" spans="1:13" s="22" customFormat="1" ht="12.75" x14ac:dyDescent="0.2">
      <c r="A246" s="24" t="s">
        <v>628</v>
      </c>
      <c r="B246" s="46" t="s">
        <v>621</v>
      </c>
      <c r="C246" s="46" t="s">
        <v>629</v>
      </c>
      <c r="D246" s="47">
        <v>54</v>
      </c>
      <c r="E246" s="47" t="s">
        <v>170</v>
      </c>
      <c r="F246" s="47" t="s">
        <v>368</v>
      </c>
      <c r="G246" s="47">
        <v>32600</v>
      </c>
      <c r="H246" s="48">
        <v>23.7</v>
      </c>
      <c r="I246" s="47">
        <v>31300</v>
      </c>
      <c r="J246" s="48">
        <v>21.3</v>
      </c>
      <c r="K246" s="49">
        <v>0.85</v>
      </c>
      <c r="L246" s="47">
        <v>1</v>
      </c>
      <c r="M246" s="44" t="str">
        <f t="shared" si="3"/>
        <v>Tier 1</v>
      </c>
    </row>
    <row r="247" spans="1:13" s="22" customFormat="1" ht="12.75" x14ac:dyDescent="0.2">
      <c r="A247" s="24" t="s">
        <v>634</v>
      </c>
      <c r="B247" s="46" t="s">
        <v>621</v>
      </c>
      <c r="C247" s="46" t="s">
        <v>635</v>
      </c>
      <c r="D247" s="47">
        <v>54</v>
      </c>
      <c r="E247" s="47" t="s">
        <v>170</v>
      </c>
      <c r="F247" s="47" t="s">
        <v>368</v>
      </c>
      <c r="G247" s="47">
        <v>30600</v>
      </c>
      <c r="H247" s="48">
        <v>26.1</v>
      </c>
      <c r="I247" s="47">
        <v>29100</v>
      </c>
      <c r="J247" s="48">
        <v>23.1</v>
      </c>
      <c r="K247" s="49">
        <v>0.82</v>
      </c>
      <c r="L247" s="47">
        <v>1</v>
      </c>
      <c r="M247" s="44" t="str">
        <f t="shared" si="3"/>
        <v>Tier 2</v>
      </c>
    </row>
    <row r="248" spans="1:13" s="22" customFormat="1" ht="12.75" x14ac:dyDescent="0.2">
      <c r="A248" s="24" t="s">
        <v>630</v>
      </c>
      <c r="B248" s="46" t="s">
        <v>621</v>
      </c>
      <c r="C248" s="46" t="s">
        <v>631</v>
      </c>
      <c r="D248" s="47">
        <v>54</v>
      </c>
      <c r="E248" s="47" t="s">
        <v>170</v>
      </c>
      <c r="F248" s="47" t="s">
        <v>372</v>
      </c>
      <c r="G248" s="47">
        <v>33400</v>
      </c>
      <c r="H248" s="48">
        <v>24.5</v>
      </c>
      <c r="I248" s="47">
        <v>32000</v>
      </c>
      <c r="J248" s="48">
        <v>21.6</v>
      </c>
      <c r="K248" s="49">
        <v>0.86</v>
      </c>
      <c r="L248" s="47">
        <v>1</v>
      </c>
      <c r="M248" s="44" t="str">
        <f t="shared" si="3"/>
        <v>Tier 1</v>
      </c>
    </row>
    <row r="249" spans="1:13" s="22" customFormat="1" ht="12.75" x14ac:dyDescent="0.2">
      <c r="A249" s="24" t="s">
        <v>632</v>
      </c>
      <c r="B249" s="46" t="s">
        <v>621</v>
      </c>
      <c r="C249" s="46" t="s">
        <v>633</v>
      </c>
      <c r="D249" s="47">
        <v>54</v>
      </c>
      <c r="E249" s="47" t="s">
        <v>170</v>
      </c>
      <c r="F249" s="47" t="s">
        <v>372</v>
      </c>
      <c r="G249" s="47">
        <v>29400</v>
      </c>
      <c r="H249" s="48">
        <v>29.3</v>
      </c>
      <c r="I249" s="47">
        <v>27800</v>
      </c>
      <c r="J249" s="48">
        <v>25.5</v>
      </c>
      <c r="K249" s="49">
        <v>0.78</v>
      </c>
      <c r="L249" s="47">
        <v>1</v>
      </c>
      <c r="M249" s="44" t="str">
        <f t="shared" si="3"/>
        <v>Tier 2</v>
      </c>
    </row>
    <row r="250" spans="1:13" s="22" customFormat="1" ht="12.75" x14ac:dyDescent="0.2">
      <c r="A250" s="24" t="s">
        <v>625</v>
      </c>
      <c r="B250" s="46" t="s">
        <v>621</v>
      </c>
      <c r="C250" s="46" t="s">
        <v>626</v>
      </c>
      <c r="D250" s="47">
        <v>54</v>
      </c>
      <c r="E250" s="47" t="s">
        <v>170</v>
      </c>
      <c r="F250" s="47" t="s">
        <v>372</v>
      </c>
      <c r="G250" s="47">
        <v>27700</v>
      </c>
      <c r="H250" s="48">
        <v>23.3</v>
      </c>
      <c r="I250" s="47">
        <v>26000</v>
      </c>
      <c r="J250" s="48">
        <v>20.9</v>
      </c>
      <c r="K250" s="49">
        <v>0.8</v>
      </c>
      <c r="L250" s="47">
        <v>1</v>
      </c>
      <c r="M250" s="44" t="str">
        <f t="shared" si="3"/>
        <v>Tier 1</v>
      </c>
    </row>
    <row r="251" spans="1:13" s="22" customFormat="1" ht="12.75" x14ac:dyDescent="0.2">
      <c r="A251" s="24" t="s">
        <v>627</v>
      </c>
      <c r="B251" s="46" t="s">
        <v>621</v>
      </c>
      <c r="C251" s="46" t="s">
        <v>626</v>
      </c>
      <c r="D251" s="47">
        <v>54</v>
      </c>
      <c r="E251" s="47" t="s">
        <v>170</v>
      </c>
      <c r="F251" s="47" t="s">
        <v>368</v>
      </c>
      <c r="G251" s="47">
        <v>27700</v>
      </c>
      <c r="H251" s="48">
        <v>23.4</v>
      </c>
      <c r="I251" s="47">
        <v>26100</v>
      </c>
      <c r="J251" s="48">
        <v>21</v>
      </c>
      <c r="K251" s="49">
        <v>0.79</v>
      </c>
      <c r="L251" s="47">
        <v>1</v>
      </c>
      <c r="M251" s="44" t="str">
        <f t="shared" si="3"/>
        <v>Tier 1</v>
      </c>
    </row>
    <row r="252" spans="1:13" s="22" customFormat="1" ht="12.75" x14ac:dyDescent="0.2">
      <c r="A252" s="25" t="s">
        <v>898</v>
      </c>
      <c r="B252" s="46" t="s">
        <v>899</v>
      </c>
      <c r="C252" s="46" t="s">
        <v>900</v>
      </c>
      <c r="D252" s="47">
        <v>50</v>
      </c>
      <c r="E252" s="47" t="s">
        <v>170</v>
      </c>
      <c r="F252" s="47" t="s">
        <v>558</v>
      </c>
      <c r="G252" s="47">
        <v>23000</v>
      </c>
      <c r="H252" s="48">
        <v>23.2</v>
      </c>
      <c r="I252" s="47">
        <v>21400</v>
      </c>
      <c r="J252" s="48">
        <v>21</v>
      </c>
      <c r="K252" s="49">
        <v>0.75</v>
      </c>
      <c r="L252" s="47">
        <v>3</v>
      </c>
      <c r="M252" s="44" t="str">
        <f t="shared" si="3"/>
        <v>Tier 1</v>
      </c>
    </row>
    <row r="253" spans="1:13" s="22" customFormat="1" ht="12.75" x14ac:dyDescent="0.2">
      <c r="A253" s="25" t="s">
        <v>901</v>
      </c>
      <c r="B253" s="46" t="s">
        <v>899</v>
      </c>
      <c r="C253" s="46" t="s">
        <v>902</v>
      </c>
      <c r="D253" s="47">
        <v>54</v>
      </c>
      <c r="E253" s="47" t="s">
        <v>170</v>
      </c>
      <c r="F253" s="47" t="s">
        <v>372</v>
      </c>
      <c r="G253" s="47">
        <v>30300</v>
      </c>
      <c r="H253" s="48">
        <v>23.2</v>
      </c>
      <c r="I253" s="47">
        <v>28600</v>
      </c>
      <c r="J253" s="48">
        <v>20.6</v>
      </c>
      <c r="K253" s="49">
        <v>0.79</v>
      </c>
      <c r="L253" s="47">
        <v>3</v>
      </c>
      <c r="M253" s="44" t="str">
        <f t="shared" si="3"/>
        <v>Tier 1</v>
      </c>
    </row>
    <row r="254" spans="1:13" s="22" customFormat="1" ht="12.75" x14ac:dyDescent="0.2">
      <c r="A254" s="25" t="s">
        <v>903</v>
      </c>
      <c r="B254" s="46" t="s">
        <v>899</v>
      </c>
      <c r="C254" s="46" t="s">
        <v>904</v>
      </c>
      <c r="D254" s="47">
        <v>54</v>
      </c>
      <c r="E254" s="47" t="s">
        <v>170</v>
      </c>
      <c r="F254" s="47" t="s">
        <v>372</v>
      </c>
      <c r="G254" s="47">
        <v>27900</v>
      </c>
      <c r="H254" s="48">
        <v>24.4</v>
      </c>
      <c r="I254" s="47">
        <v>26500</v>
      </c>
      <c r="J254" s="48">
        <v>21.8</v>
      </c>
      <c r="K254" s="49">
        <v>0.82</v>
      </c>
      <c r="L254" s="47">
        <v>3</v>
      </c>
      <c r="M254" s="44" t="str">
        <f t="shared" si="3"/>
        <v>Tier 1</v>
      </c>
    </row>
    <row r="255" spans="1:13" s="22" customFormat="1" ht="12.75" x14ac:dyDescent="0.2">
      <c r="A255" s="25" t="s">
        <v>905</v>
      </c>
      <c r="B255" s="46" t="s">
        <v>899</v>
      </c>
      <c r="C255" s="46" t="s">
        <v>906</v>
      </c>
      <c r="D255" s="47">
        <v>54</v>
      </c>
      <c r="E255" s="47" t="s">
        <v>170</v>
      </c>
      <c r="F255" s="47" t="s">
        <v>368</v>
      </c>
      <c r="G255" s="47">
        <v>27500</v>
      </c>
      <c r="H255" s="48">
        <v>22.7</v>
      </c>
      <c r="I255" s="47">
        <v>26600</v>
      </c>
      <c r="J255" s="48">
        <v>20.7</v>
      </c>
      <c r="K255" s="49">
        <v>0.84</v>
      </c>
      <c r="L255" s="47">
        <v>3</v>
      </c>
      <c r="M255" s="44" t="str">
        <f t="shared" si="3"/>
        <v>Tier 1</v>
      </c>
    </row>
    <row r="256" spans="1:13" s="22" customFormat="1" ht="12.75" x14ac:dyDescent="0.2">
      <c r="A256" s="24" t="s">
        <v>911</v>
      </c>
      <c r="B256" s="46" t="s">
        <v>899</v>
      </c>
      <c r="C256" s="46" t="s">
        <v>912</v>
      </c>
      <c r="D256" s="47">
        <v>54</v>
      </c>
      <c r="E256" s="47" t="s">
        <v>170</v>
      </c>
      <c r="F256" s="47" t="s">
        <v>368</v>
      </c>
      <c r="G256" s="47">
        <v>33000</v>
      </c>
      <c r="H256" s="48">
        <v>23.8</v>
      </c>
      <c r="I256" s="47">
        <v>31600</v>
      </c>
      <c r="J256" s="48">
        <v>21.3</v>
      </c>
      <c r="K256" s="49">
        <v>0.86</v>
      </c>
      <c r="L256" s="47">
        <v>3</v>
      </c>
      <c r="M256" s="44" t="str">
        <f t="shared" si="3"/>
        <v>Tier 1</v>
      </c>
    </row>
    <row r="257" spans="1:13" s="22" customFormat="1" ht="12.75" x14ac:dyDescent="0.2">
      <c r="A257" s="24" t="s">
        <v>913</v>
      </c>
      <c r="B257" s="46" t="s">
        <v>899</v>
      </c>
      <c r="C257" s="46" t="s">
        <v>914</v>
      </c>
      <c r="D257" s="47">
        <v>54</v>
      </c>
      <c r="E257" s="47" t="s">
        <v>170</v>
      </c>
      <c r="F257" s="47" t="s">
        <v>368</v>
      </c>
      <c r="G257" s="47">
        <v>31300</v>
      </c>
      <c r="H257" s="48">
        <v>25.8</v>
      </c>
      <c r="I257" s="47">
        <v>29900</v>
      </c>
      <c r="J257" s="48">
        <v>23.1</v>
      </c>
      <c r="K257" s="49">
        <v>0.83</v>
      </c>
      <c r="L257" s="47">
        <v>3</v>
      </c>
      <c r="M257" s="44" t="str">
        <f t="shared" si="3"/>
        <v>Tier 2</v>
      </c>
    </row>
    <row r="258" spans="1:13" s="22" customFormat="1" ht="12.75" x14ac:dyDescent="0.2">
      <c r="A258" s="24" t="s">
        <v>917</v>
      </c>
      <c r="B258" s="46" t="s">
        <v>899</v>
      </c>
      <c r="C258" s="46" t="s">
        <v>918</v>
      </c>
      <c r="D258" s="47">
        <v>54</v>
      </c>
      <c r="E258" s="47" t="s">
        <v>170</v>
      </c>
      <c r="F258" s="47" t="s">
        <v>372</v>
      </c>
      <c r="G258" s="47">
        <v>34400</v>
      </c>
      <c r="H258" s="48">
        <v>23.7</v>
      </c>
      <c r="I258" s="47">
        <v>33100</v>
      </c>
      <c r="J258" s="48">
        <v>21.2</v>
      </c>
      <c r="K258" s="49">
        <v>0.88</v>
      </c>
      <c r="L258" s="47">
        <v>3</v>
      </c>
      <c r="M258" s="44" t="str">
        <f t="shared" si="3"/>
        <v>Tier 1</v>
      </c>
    </row>
    <row r="259" spans="1:13" s="22" customFormat="1" ht="12.75" x14ac:dyDescent="0.2">
      <c r="A259" s="24" t="s">
        <v>915</v>
      </c>
      <c r="B259" s="46" t="s">
        <v>899</v>
      </c>
      <c r="C259" s="46" t="s">
        <v>916</v>
      </c>
      <c r="D259" s="47">
        <v>54</v>
      </c>
      <c r="E259" s="47" t="s">
        <v>170</v>
      </c>
      <c r="F259" s="47" t="s">
        <v>372</v>
      </c>
      <c r="G259" s="47">
        <v>28500</v>
      </c>
      <c r="H259" s="48">
        <v>30.9</v>
      </c>
      <c r="I259" s="47">
        <v>26700</v>
      </c>
      <c r="J259" s="48">
        <v>26.7</v>
      </c>
      <c r="K259" s="49">
        <v>0.73</v>
      </c>
      <c r="L259" s="47">
        <v>3</v>
      </c>
      <c r="M259" s="44" t="str">
        <f t="shared" si="3"/>
        <v>Tier 2</v>
      </c>
    </row>
    <row r="260" spans="1:13" s="22" customFormat="1" ht="12.75" x14ac:dyDescent="0.2">
      <c r="A260" s="25" t="s">
        <v>907</v>
      </c>
      <c r="B260" s="46" t="s">
        <v>899</v>
      </c>
      <c r="C260" s="46" t="s">
        <v>908</v>
      </c>
      <c r="D260" s="47">
        <v>54</v>
      </c>
      <c r="E260" s="47" t="s">
        <v>170</v>
      </c>
      <c r="F260" s="47" t="s">
        <v>558</v>
      </c>
      <c r="G260" s="47">
        <v>23800</v>
      </c>
      <c r="H260" s="48">
        <v>23.8</v>
      </c>
      <c r="I260" s="47">
        <v>22300</v>
      </c>
      <c r="J260" s="48">
        <v>21.1</v>
      </c>
      <c r="K260" s="49">
        <v>0.78</v>
      </c>
      <c r="L260" s="47">
        <v>3</v>
      </c>
      <c r="M260" s="44" t="str">
        <f t="shared" si="3"/>
        <v>Tier 1</v>
      </c>
    </row>
    <row r="261" spans="1:13" s="22" customFormat="1" ht="12.75" x14ac:dyDescent="0.2">
      <c r="A261" s="25" t="s">
        <v>909</v>
      </c>
      <c r="B261" s="46" t="s">
        <v>899</v>
      </c>
      <c r="C261" s="46" t="s">
        <v>910</v>
      </c>
      <c r="D261" s="47">
        <v>54</v>
      </c>
      <c r="E261" s="47" t="s">
        <v>170</v>
      </c>
      <c r="F261" s="47" t="s">
        <v>372</v>
      </c>
      <c r="G261" s="47">
        <v>27700</v>
      </c>
      <c r="H261" s="48">
        <v>25</v>
      </c>
      <c r="I261" s="47">
        <v>26000</v>
      </c>
      <c r="J261" s="48">
        <v>22.3</v>
      </c>
      <c r="K261" s="49">
        <v>0.81</v>
      </c>
      <c r="L261" s="47">
        <v>3</v>
      </c>
      <c r="M261" s="44" t="str">
        <f t="shared" ref="M261:M325" si="4">IF(OR(AND(AND(D261&gt;=$AE$2,D261&lt;=$AF$2),AND(J261&gt;=$AG$2,J261&lt;$AH$2)),AND(AND(D261&gt;=$AE$3,D261&lt;=$AF$3),AND(J261&gt;=$AG$3, J261&lt;$AH$3)),AND(AND(D261&gt;=$AE$4),AND(J261&gt;=$AG$4,J261&lt;$AH$4))),"Tier 1",IF(OR(AND(AND(D261&gt;=$AE$2,D261&lt;=$AF$2),AND(J261&gt;=$AH$2)),AND(AND(D261&gt;=$AE$3,D261&lt;=$AF$3),AND(J261&gt;=$AH$3)),AND(D261&gt;=$AE$4,J261&gt;=$AH$4)),"Tier 2","None"))</f>
        <v>Tier 2</v>
      </c>
    </row>
    <row r="262" spans="1:13" s="22" customFormat="1" ht="12.75" x14ac:dyDescent="0.2">
      <c r="A262" s="24">
        <v>12679</v>
      </c>
      <c r="B262" s="46" t="s">
        <v>61</v>
      </c>
      <c r="C262" s="46" t="s">
        <v>919</v>
      </c>
      <c r="D262" s="47">
        <v>51</v>
      </c>
      <c r="E262" s="47" t="s">
        <v>170</v>
      </c>
      <c r="F262" s="47" t="s">
        <v>368</v>
      </c>
      <c r="G262" s="47">
        <v>26700</v>
      </c>
      <c r="H262" s="48">
        <v>27.1</v>
      </c>
      <c r="I262" s="47">
        <v>24700</v>
      </c>
      <c r="J262" s="48">
        <v>23.9</v>
      </c>
      <c r="K262" s="49">
        <v>0.75</v>
      </c>
      <c r="L262" s="47">
        <v>3</v>
      </c>
      <c r="M262" s="44" t="str">
        <f t="shared" si="4"/>
        <v>Tier 2</v>
      </c>
    </row>
    <row r="263" spans="1:13" s="22" customFormat="1" ht="12.75" x14ac:dyDescent="0.2">
      <c r="A263" s="24">
        <v>12680</v>
      </c>
      <c r="B263" s="46" t="s">
        <v>61</v>
      </c>
      <c r="C263" s="46" t="s">
        <v>920</v>
      </c>
      <c r="D263" s="47">
        <v>51</v>
      </c>
      <c r="E263" s="47" t="s">
        <v>170</v>
      </c>
      <c r="F263" s="47" t="s">
        <v>368</v>
      </c>
      <c r="G263" s="47">
        <v>29900</v>
      </c>
      <c r="H263" s="48">
        <v>23.3</v>
      </c>
      <c r="I263" s="47">
        <v>28200</v>
      </c>
      <c r="J263" s="48">
        <v>21.1</v>
      </c>
      <c r="K263" s="49">
        <v>0.81</v>
      </c>
      <c r="L263" s="47">
        <v>3</v>
      </c>
      <c r="M263" s="44" t="str">
        <f t="shared" si="4"/>
        <v>Tier 1</v>
      </c>
    </row>
    <row r="264" spans="1:13" s="22" customFormat="1" ht="12.75" x14ac:dyDescent="0.2">
      <c r="A264" s="24">
        <v>12797</v>
      </c>
      <c r="B264" s="46" t="s">
        <v>61</v>
      </c>
      <c r="C264" s="46" t="s">
        <v>925</v>
      </c>
      <c r="D264" s="47">
        <v>55</v>
      </c>
      <c r="E264" s="47" t="s">
        <v>170</v>
      </c>
      <c r="F264" s="47" t="s">
        <v>368</v>
      </c>
      <c r="G264" s="47">
        <v>31100</v>
      </c>
      <c r="H264" s="48">
        <v>24.1</v>
      </c>
      <c r="I264" s="47">
        <v>28900</v>
      </c>
      <c r="J264" s="48">
        <v>21.4</v>
      </c>
      <c r="K264" s="49">
        <v>0.74</v>
      </c>
      <c r="L264" s="47">
        <v>3</v>
      </c>
      <c r="M264" s="44" t="str">
        <f t="shared" si="4"/>
        <v>Tier 1</v>
      </c>
    </row>
    <row r="265" spans="1:13" s="22" customFormat="1" ht="12.75" x14ac:dyDescent="0.2">
      <c r="A265" s="24">
        <v>12798</v>
      </c>
      <c r="B265" s="46" t="s">
        <v>61</v>
      </c>
      <c r="C265" s="46" t="s">
        <v>926</v>
      </c>
      <c r="D265" s="47">
        <v>55</v>
      </c>
      <c r="E265" s="47" t="s">
        <v>170</v>
      </c>
      <c r="F265" s="47" t="s">
        <v>368</v>
      </c>
      <c r="G265" s="47">
        <v>31600</v>
      </c>
      <c r="H265" s="48">
        <v>23.7</v>
      </c>
      <c r="I265" s="47">
        <v>29500</v>
      </c>
      <c r="J265" s="48">
        <v>21.1</v>
      </c>
      <c r="K265" s="49">
        <v>0.76</v>
      </c>
      <c r="L265" s="47">
        <v>3</v>
      </c>
      <c r="M265" s="44" t="str">
        <f t="shared" si="4"/>
        <v>Tier 1</v>
      </c>
    </row>
    <row r="266" spans="1:13" s="22" customFormat="1" ht="12.75" x14ac:dyDescent="0.2">
      <c r="A266" s="25" t="s">
        <v>921</v>
      </c>
      <c r="B266" s="46" t="s">
        <v>61</v>
      </c>
      <c r="C266" s="46" t="s">
        <v>922</v>
      </c>
      <c r="D266" s="47">
        <v>54</v>
      </c>
      <c r="E266" s="47" t="s">
        <v>170</v>
      </c>
      <c r="F266" s="47" t="s">
        <v>368</v>
      </c>
      <c r="G266" s="47">
        <v>27600</v>
      </c>
      <c r="H266" s="48">
        <v>26.3</v>
      </c>
      <c r="I266" s="47">
        <v>52900</v>
      </c>
      <c r="J266" s="48">
        <v>23.5</v>
      </c>
      <c r="K266" s="49">
        <v>0.78</v>
      </c>
      <c r="L266" s="47">
        <v>3</v>
      </c>
      <c r="M266" s="44" t="str">
        <f t="shared" si="4"/>
        <v>Tier 2</v>
      </c>
    </row>
    <row r="267" spans="1:13" s="22" customFormat="1" ht="12.75" x14ac:dyDescent="0.2">
      <c r="A267" s="25" t="s">
        <v>923</v>
      </c>
      <c r="B267" s="46" t="s">
        <v>61</v>
      </c>
      <c r="C267" s="46" t="s">
        <v>924</v>
      </c>
      <c r="D267" s="47">
        <v>54</v>
      </c>
      <c r="E267" s="47" t="s">
        <v>170</v>
      </c>
      <c r="F267" s="47" t="s">
        <v>368</v>
      </c>
      <c r="G267" s="47">
        <v>30100</v>
      </c>
      <c r="H267" s="48">
        <v>23.3</v>
      </c>
      <c r="I267" s="47">
        <v>28500</v>
      </c>
      <c r="J267" s="48">
        <v>21.1</v>
      </c>
      <c r="K267" s="49">
        <v>0.81</v>
      </c>
      <c r="L267" s="47">
        <v>3</v>
      </c>
      <c r="M267" s="44" t="str">
        <f t="shared" si="4"/>
        <v>Tier 1</v>
      </c>
    </row>
    <row r="268" spans="1:13" s="22" customFormat="1" ht="12.75" x14ac:dyDescent="0.2">
      <c r="A268" s="24">
        <v>8322</v>
      </c>
      <c r="B268" s="54" t="s">
        <v>186</v>
      </c>
      <c r="C268" s="46" t="s">
        <v>397</v>
      </c>
      <c r="D268" s="47">
        <v>36</v>
      </c>
      <c r="E268" s="47" t="s">
        <v>170</v>
      </c>
      <c r="F268" s="47" t="s">
        <v>368</v>
      </c>
      <c r="G268" s="47">
        <v>11000</v>
      </c>
      <c r="H268" s="48">
        <v>19.600000000000001</v>
      </c>
      <c r="I268" s="47">
        <v>10100</v>
      </c>
      <c r="J268" s="48">
        <v>17.3</v>
      </c>
      <c r="K268" s="49">
        <v>0.73</v>
      </c>
      <c r="L268" s="47">
        <v>1</v>
      </c>
      <c r="M268" s="44" t="str">
        <f t="shared" si="4"/>
        <v>Tier 1</v>
      </c>
    </row>
    <row r="269" spans="1:13" s="22" customFormat="1" ht="12.75" x14ac:dyDescent="0.2">
      <c r="A269" s="24" t="s">
        <v>754</v>
      </c>
      <c r="B269" s="46" t="s">
        <v>186</v>
      </c>
      <c r="C269" s="46" t="s">
        <v>755</v>
      </c>
      <c r="D269" s="47">
        <v>36</v>
      </c>
      <c r="E269" s="47" t="s">
        <v>170</v>
      </c>
      <c r="F269" s="47" t="s">
        <v>368</v>
      </c>
      <c r="G269" s="47">
        <v>10820</v>
      </c>
      <c r="H269" s="48">
        <v>20</v>
      </c>
      <c r="I269" s="47">
        <v>9860</v>
      </c>
      <c r="J269" s="48">
        <v>17.600000000000001</v>
      </c>
      <c r="K269" s="49">
        <v>0.73</v>
      </c>
      <c r="L269" s="47">
        <v>3</v>
      </c>
      <c r="M269" s="44" t="str">
        <f t="shared" si="4"/>
        <v>Tier 2</v>
      </c>
    </row>
    <row r="270" spans="1:13" s="22" customFormat="1" ht="12.75" x14ac:dyDescent="0.2">
      <c r="A270" s="24">
        <v>1392</v>
      </c>
      <c r="B270" s="54" t="s">
        <v>186</v>
      </c>
      <c r="C270" s="46" t="s">
        <v>398</v>
      </c>
      <c r="D270" s="47">
        <v>36</v>
      </c>
      <c r="E270" s="47" t="s">
        <v>170</v>
      </c>
      <c r="F270" s="47" t="s">
        <v>368</v>
      </c>
      <c r="G270" s="47">
        <v>11730</v>
      </c>
      <c r="H270" s="55">
        <v>19.5</v>
      </c>
      <c r="I270" s="47">
        <v>10760</v>
      </c>
      <c r="J270" s="48">
        <v>17.100000000000001</v>
      </c>
      <c r="K270" s="49">
        <v>0.71</v>
      </c>
      <c r="L270" s="47">
        <v>1</v>
      </c>
      <c r="M270" s="44" t="str">
        <f t="shared" si="4"/>
        <v>Tier 1</v>
      </c>
    </row>
    <row r="271" spans="1:13" s="22" customFormat="1" ht="12.75" x14ac:dyDescent="0.2">
      <c r="A271" s="24">
        <v>1393</v>
      </c>
      <c r="B271" s="46" t="s">
        <v>186</v>
      </c>
      <c r="C271" s="46" t="s">
        <v>756</v>
      </c>
      <c r="D271" s="47">
        <v>36</v>
      </c>
      <c r="E271" s="47" t="s">
        <v>170</v>
      </c>
      <c r="F271" s="47" t="s">
        <v>368</v>
      </c>
      <c r="G271" s="47">
        <v>11800</v>
      </c>
      <c r="H271" s="48">
        <v>19.7</v>
      </c>
      <c r="I271" s="47">
        <v>10790</v>
      </c>
      <c r="J271" s="48">
        <v>17.3</v>
      </c>
      <c r="K271" s="49">
        <v>0.7</v>
      </c>
      <c r="L271" s="47">
        <v>3</v>
      </c>
      <c r="M271" s="44" t="str">
        <f t="shared" si="4"/>
        <v>Tier 1</v>
      </c>
    </row>
    <row r="272" spans="1:13" s="22" customFormat="1" ht="12.75" x14ac:dyDescent="0.2">
      <c r="A272" s="24">
        <v>8171</v>
      </c>
      <c r="B272" s="46" t="s">
        <v>186</v>
      </c>
      <c r="C272" s="46" t="s">
        <v>638</v>
      </c>
      <c r="D272" s="47">
        <v>51</v>
      </c>
      <c r="E272" s="47" t="s">
        <v>170</v>
      </c>
      <c r="F272" s="47" t="s">
        <v>387</v>
      </c>
      <c r="G272" s="47">
        <v>27200</v>
      </c>
      <c r="H272" s="48">
        <v>23.4</v>
      </c>
      <c r="I272" s="47">
        <v>25100</v>
      </c>
      <c r="J272" s="48">
        <v>20.8</v>
      </c>
      <c r="K272" s="49">
        <v>0.75</v>
      </c>
      <c r="L272" s="47">
        <v>1</v>
      </c>
      <c r="M272" s="44" t="str">
        <f t="shared" si="4"/>
        <v>Tier 1</v>
      </c>
    </row>
    <row r="273" spans="1:13" s="22" customFormat="1" ht="12.75" x14ac:dyDescent="0.2">
      <c r="A273" s="24">
        <v>8173</v>
      </c>
      <c r="B273" s="46" t="s">
        <v>186</v>
      </c>
      <c r="C273" s="46" t="s">
        <v>639</v>
      </c>
      <c r="D273" s="47">
        <v>51</v>
      </c>
      <c r="E273" s="47" t="s">
        <v>170</v>
      </c>
      <c r="F273" s="47" t="s">
        <v>368</v>
      </c>
      <c r="G273" s="47">
        <v>27600</v>
      </c>
      <c r="H273" s="48">
        <v>24.4</v>
      </c>
      <c r="I273" s="47">
        <v>25400</v>
      </c>
      <c r="J273" s="48">
        <v>21.5</v>
      </c>
      <c r="K273" s="49">
        <v>0.71</v>
      </c>
      <c r="L273" s="47">
        <v>1</v>
      </c>
      <c r="M273" s="44" t="str">
        <f t="shared" si="4"/>
        <v>Tier 1</v>
      </c>
    </row>
    <row r="274" spans="1:13" s="22" customFormat="1" ht="12.75" x14ac:dyDescent="0.2">
      <c r="A274" s="24">
        <v>11359</v>
      </c>
      <c r="B274" s="46" t="s">
        <v>186</v>
      </c>
      <c r="C274" s="46" t="s">
        <v>640</v>
      </c>
      <c r="D274" s="47">
        <v>51</v>
      </c>
      <c r="E274" s="47" t="s">
        <v>170</v>
      </c>
      <c r="F274" s="47" t="s">
        <v>368</v>
      </c>
      <c r="G274" s="47">
        <v>27000</v>
      </c>
      <c r="H274" s="48">
        <v>23.4</v>
      </c>
      <c r="I274" s="47">
        <v>25000</v>
      </c>
      <c r="J274" s="48">
        <v>20.9</v>
      </c>
      <c r="K274" s="49">
        <v>0.74</v>
      </c>
      <c r="L274" s="47">
        <v>1</v>
      </c>
      <c r="M274" s="44" t="str">
        <f t="shared" si="4"/>
        <v>Tier 1</v>
      </c>
    </row>
    <row r="275" spans="1:13" s="22" customFormat="1" ht="12.75" x14ac:dyDescent="0.2">
      <c r="A275" s="25" t="s">
        <v>927</v>
      </c>
      <c r="B275" s="46" t="s">
        <v>186</v>
      </c>
      <c r="C275" s="46" t="s">
        <v>928</v>
      </c>
      <c r="D275" s="47">
        <v>51</v>
      </c>
      <c r="E275" s="47" t="s">
        <v>170</v>
      </c>
      <c r="F275" s="47" t="s">
        <v>387</v>
      </c>
      <c r="G275" s="47">
        <v>27600</v>
      </c>
      <c r="H275" s="48">
        <v>23.3</v>
      </c>
      <c r="I275" s="47">
        <v>25600</v>
      </c>
      <c r="J275" s="48">
        <v>20.9</v>
      </c>
      <c r="K275" s="49">
        <v>0.75</v>
      </c>
      <c r="L275" s="47">
        <v>3</v>
      </c>
      <c r="M275" s="44" t="str">
        <f t="shared" si="4"/>
        <v>Tier 1</v>
      </c>
    </row>
    <row r="276" spans="1:13" s="22" customFormat="1" ht="12.75" x14ac:dyDescent="0.2">
      <c r="A276" s="24">
        <v>12673</v>
      </c>
      <c r="B276" s="46" t="s">
        <v>186</v>
      </c>
      <c r="C276" s="46" t="s">
        <v>641</v>
      </c>
      <c r="D276" s="47">
        <v>51</v>
      </c>
      <c r="E276" s="47" t="s">
        <v>170</v>
      </c>
      <c r="F276" s="47" t="s">
        <v>368</v>
      </c>
      <c r="G276" s="47">
        <v>26600</v>
      </c>
      <c r="H276" s="48">
        <v>26.8</v>
      </c>
      <c r="I276" s="47">
        <v>24600</v>
      </c>
      <c r="J276" s="48">
        <v>23.6</v>
      </c>
      <c r="K276" s="49">
        <v>0.74</v>
      </c>
      <c r="L276" s="47">
        <v>1</v>
      </c>
      <c r="M276" s="44" t="str">
        <f t="shared" si="4"/>
        <v>Tier 2</v>
      </c>
    </row>
    <row r="277" spans="1:13" s="22" customFormat="1" ht="12.75" x14ac:dyDescent="0.2">
      <c r="A277" s="24">
        <v>12674</v>
      </c>
      <c r="B277" s="46" t="s">
        <v>186</v>
      </c>
      <c r="C277" s="46" t="s">
        <v>642</v>
      </c>
      <c r="D277" s="47">
        <v>51</v>
      </c>
      <c r="E277" s="47" t="s">
        <v>170</v>
      </c>
      <c r="F277" s="47" t="s">
        <v>368</v>
      </c>
      <c r="G277" s="47">
        <v>29800</v>
      </c>
      <c r="H277" s="48">
        <v>22.9</v>
      </c>
      <c r="I277" s="47">
        <v>28100</v>
      </c>
      <c r="J277" s="48">
        <v>20.6</v>
      </c>
      <c r="K277" s="49">
        <v>0.8</v>
      </c>
      <c r="L277" s="47">
        <v>1</v>
      </c>
      <c r="M277" s="44" t="str">
        <f t="shared" si="4"/>
        <v>Tier 1</v>
      </c>
    </row>
    <row r="278" spans="1:13" s="22" customFormat="1" ht="12.75" x14ac:dyDescent="0.2">
      <c r="A278" s="25" t="s">
        <v>929</v>
      </c>
      <c r="B278" s="46" t="s">
        <v>186</v>
      </c>
      <c r="C278" s="46" t="s">
        <v>930</v>
      </c>
      <c r="D278" s="47">
        <v>51</v>
      </c>
      <c r="E278" s="47" t="s">
        <v>170</v>
      </c>
      <c r="F278" s="47" t="s">
        <v>368</v>
      </c>
      <c r="G278" s="47">
        <v>26600</v>
      </c>
      <c r="H278" s="48">
        <v>26.4</v>
      </c>
      <c r="I278" s="47">
        <v>24700</v>
      </c>
      <c r="J278" s="48">
        <v>23.2</v>
      </c>
      <c r="K278" s="49">
        <v>0.76</v>
      </c>
      <c r="L278" s="47">
        <v>3</v>
      </c>
      <c r="M278" s="44" t="str">
        <f t="shared" si="4"/>
        <v>Tier 2</v>
      </c>
    </row>
    <row r="279" spans="1:13" s="22" customFormat="1" ht="12.75" x14ac:dyDescent="0.2">
      <c r="A279" s="24" t="s">
        <v>643</v>
      </c>
      <c r="B279" s="46" t="s">
        <v>186</v>
      </c>
      <c r="C279" s="46" t="s">
        <v>644</v>
      </c>
      <c r="D279" s="47">
        <v>55</v>
      </c>
      <c r="E279" s="47" t="s">
        <v>170</v>
      </c>
      <c r="F279" s="47" t="s">
        <v>368</v>
      </c>
      <c r="G279" s="47">
        <v>31100</v>
      </c>
      <c r="H279" s="48">
        <v>23.7</v>
      </c>
      <c r="I279" s="47">
        <v>28900</v>
      </c>
      <c r="J279" s="48">
        <v>21.1</v>
      </c>
      <c r="K279" s="49">
        <v>0.76</v>
      </c>
      <c r="L279" s="47">
        <v>1</v>
      </c>
      <c r="M279" s="44" t="str">
        <f t="shared" si="4"/>
        <v>Tier 1</v>
      </c>
    </row>
    <row r="280" spans="1:13" s="22" customFormat="1" ht="12.75" x14ac:dyDescent="0.2">
      <c r="A280" s="24" t="s">
        <v>645</v>
      </c>
      <c r="B280" s="46" t="s">
        <v>186</v>
      </c>
      <c r="C280" s="46" t="s">
        <v>646</v>
      </c>
      <c r="D280" s="47">
        <v>55</v>
      </c>
      <c r="E280" s="47" t="s">
        <v>170</v>
      </c>
      <c r="F280" s="47" t="s">
        <v>368</v>
      </c>
      <c r="G280" s="47">
        <v>31500</v>
      </c>
      <c r="H280" s="48">
        <v>23.2</v>
      </c>
      <c r="I280" s="47">
        <v>29400</v>
      </c>
      <c r="J280" s="48">
        <v>20.7</v>
      </c>
      <c r="K280" s="49">
        <v>0.76</v>
      </c>
      <c r="L280" s="47">
        <v>1</v>
      </c>
      <c r="M280" s="44" t="str">
        <f t="shared" si="4"/>
        <v>Tier 1</v>
      </c>
    </row>
    <row r="281" spans="1:13" s="22" customFormat="1" ht="12.75" x14ac:dyDescent="0.2">
      <c r="A281" s="25" t="s">
        <v>937</v>
      </c>
      <c r="B281" s="46" t="s">
        <v>186</v>
      </c>
      <c r="C281" s="46" t="s">
        <v>938</v>
      </c>
      <c r="D281" s="47">
        <v>55</v>
      </c>
      <c r="E281" s="47" t="s">
        <v>170</v>
      </c>
      <c r="F281" s="47" t="s">
        <v>368</v>
      </c>
      <c r="G281" s="47">
        <v>31200</v>
      </c>
      <c r="H281" s="48">
        <v>24</v>
      </c>
      <c r="I281" s="47">
        <v>29000</v>
      </c>
      <c r="J281" s="48">
        <v>21.2</v>
      </c>
      <c r="K281" s="49">
        <v>0.74</v>
      </c>
      <c r="L281" s="47">
        <v>3</v>
      </c>
      <c r="M281" s="44" t="str">
        <f t="shared" si="4"/>
        <v>Tier 1</v>
      </c>
    </row>
    <row r="282" spans="1:13" s="22" customFormat="1" ht="12.75" x14ac:dyDescent="0.2">
      <c r="A282" s="25" t="s">
        <v>939</v>
      </c>
      <c r="B282" s="46" t="s">
        <v>186</v>
      </c>
      <c r="C282" s="46" t="s">
        <v>940</v>
      </c>
      <c r="D282" s="47">
        <v>55</v>
      </c>
      <c r="E282" s="47" t="s">
        <v>170</v>
      </c>
      <c r="F282" s="47" t="s">
        <v>368</v>
      </c>
      <c r="G282" s="47">
        <v>31600</v>
      </c>
      <c r="H282" s="48">
        <v>23.5</v>
      </c>
      <c r="I282" s="47">
        <v>29500</v>
      </c>
      <c r="J282" s="48">
        <v>20.9</v>
      </c>
      <c r="K282" s="49">
        <v>0.77</v>
      </c>
      <c r="L282" s="47">
        <v>3</v>
      </c>
      <c r="M282" s="44" t="str">
        <f t="shared" si="4"/>
        <v>Tier 1</v>
      </c>
    </row>
    <row r="283" spans="1:13" s="22" customFormat="1" ht="12.75" x14ac:dyDescent="0.2">
      <c r="A283" s="24" t="s">
        <v>636</v>
      </c>
      <c r="B283" s="46" t="s">
        <v>186</v>
      </c>
      <c r="C283" s="46" t="s">
        <v>637</v>
      </c>
      <c r="D283" s="47">
        <v>50</v>
      </c>
      <c r="E283" s="47" t="s">
        <v>170</v>
      </c>
      <c r="F283" s="47" t="s">
        <v>387</v>
      </c>
      <c r="G283" s="47">
        <v>25200</v>
      </c>
      <c r="H283" s="48">
        <v>22.7</v>
      </c>
      <c r="I283" s="47">
        <v>23200</v>
      </c>
      <c r="J283" s="48">
        <v>20.399999999999999</v>
      </c>
      <c r="K283" s="49">
        <v>0.75</v>
      </c>
      <c r="L283" s="47">
        <v>1</v>
      </c>
      <c r="M283" s="44" t="str">
        <f t="shared" si="4"/>
        <v>Tier 1</v>
      </c>
    </row>
    <row r="284" spans="1:13" s="22" customFormat="1" ht="12.75" x14ac:dyDescent="0.2">
      <c r="A284" s="24" t="s">
        <v>647</v>
      </c>
      <c r="B284" s="46" t="s">
        <v>186</v>
      </c>
      <c r="C284" s="46" t="s">
        <v>648</v>
      </c>
      <c r="D284" s="47">
        <v>54</v>
      </c>
      <c r="E284" s="47" t="s">
        <v>170</v>
      </c>
      <c r="F284" s="47" t="s">
        <v>372</v>
      </c>
      <c r="G284" s="47">
        <v>27800</v>
      </c>
      <c r="H284" s="48">
        <v>25</v>
      </c>
      <c r="I284" s="47">
        <v>26000</v>
      </c>
      <c r="J284" s="48">
        <v>22.3</v>
      </c>
      <c r="K284" s="49">
        <v>0.77</v>
      </c>
      <c r="L284" s="47">
        <v>1</v>
      </c>
      <c r="M284" s="44" t="str">
        <f t="shared" si="4"/>
        <v>Tier 2</v>
      </c>
    </row>
    <row r="285" spans="1:13" s="22" customFormat="1" ht="12.75" x14ac:dyDescent="0.2">
      <c r="A285" s="24" t="s">
        <v>649</v>
      </c>
      <c r="B285" s="46" t="s">
        <v>186</v>
      </c>
      <c r="C285" s="46" t="s">
        <v>650</v>
      </c>
      <c r="D285" s="47">
        <v>54</v>
      </c>
      <c r="E285" s="47" t="s">
        <v>170</v>
      </c>
      <c r="F285" s="47" t="s">
        <v>368</v>
      </c>
      <c r="G285" s="47">
        <v>27400</v>
      </c>
      <c r="H285" s="48">
        <v>24.2</v>
      </c>
      <c r="I285" s="47">
        <v>25600</v>
      </c>
      <c r="J285" s="48">
        <v>21.7</v>
      </c>
      <c r="K285" s="49">
        <v>0.76</v>
      </c>
      <c r="L285" s="47">
        <v>1</v>
      </c>
      <c r="M285" s="44" t="str">
        <f t="shared" si="4"/>
        <v>Tier 1</v>
      </c>
    </row>
    <row r="286" spans="1:13" s="22" customFormat="1" ht="12.75" x14ac:dyDescent="0.2">
      <c r="A286" s="24" t="s">
        <v>651</v>
      </c>
      <c r="B286" s="46" t="s">
        <v>186</v>
      </c>
      <c r="C286" s="46" t="s">
        <v>652</v>
      </c>
      <c r="D286" s="47">
        <v>54</v>
      </c>
      <c r="E286" s="47" t="s">
        <v>170</v>
      </c>
      <c r="F286" s="47" t="s">
        <v>372</v>
      </c>
      <c r="G286" s="47">
        <v>27300</v>
      </c>
      <c r="H286" s="48">
        <v>23.6</v>
      </c>
      <c r="I286" s="47">
        <v>25400</v>
      </c>
      <c r="J286" s="48">
        <v>20.9</v>
      </c>
      <c r="K286" s="49">
        <v>0.77</v>
      </c>
      <c r="L286" s="47">
        <v>1</v>
      </c>
      <c r="M286" s="44" t="str">
        <f t="shared" si="4"/>
        <v>Tier 1</v>
      </c>
    </row>
    <row r="287" spans="1:13" s="22" customFormat="1" ht="12.75" x14ac:dyDescent="0.2">
      <c r="A287" s="24" t="s">
        <v>653</v>
      </c>
      <c r="B287" s="46" t="s">
        <v>186</v>
      </c>
      <c r="C287" s="46" t="s">
        <v>654</v>
      </c>
      <c r="D287" s="47">
        <v>54</v>
      </c>
      <c r="E287" s="47" t="s">
        <v>170</v>
      </c>
      <c r="F287" s="47" t="s">
        <v>368</v>
      </c>
      <c r="G287" s="47">
        <v>27400</v>
      </c>
      <c r="H287" s="48">
        <v>23.3</v>
      </c>
      <c r="I287" s="47">
        <v>25500</v>
      </c>
      <c r="J287" s="48">
        <v>20.6</v>
      </c>
      <c r="K287" s="49">
        <v>0.76</v>
      </c>
      <c r="L287" s="47">
        <v>1</v>
      </c>
      <c r="M287" s="44" t="str">
        <f t="shared" si="4"/>
        <v>Tier 1</v>
      </c>
    </row>
    <row r="288" spans="1:13" s="22" customFormat="1" ht="12.75" x14ac:dyDescent="0.2">
      <c r="A288" s="25" t="s">
        <v>931</v>
      </c>
      <c r="B288" s="46" t="s">
        <v>186</v>
      </c>
      <c r="C288" s="46" t="s">
        <v>932</v>
      </c>
      <c r="D288" s="47">
        <v>54</v>
      </c>
      <c r="E288" s="47" t="s">
        <v>170</v>
      </c>
      <c r="F288" s="47" t="s">
        <v>368</v>
      </c>
      <c r="G288" s="47">
        <v>27800</v>
      </c>
      <c r="H288" s="48">
        <v>23.3</v>
      </c>
      <c r="I288" s="47">
        <v>25800</v>
      </c>
      <c r="J288" s="48">
        <v>20.7</v>
      </c>
      <c r="K288" s="49">
        <v>0.76</v>
      </c>
      <c r="L288" s="47">
        <v>3</v>
      </c>
      <c r="M288" s="44" t="str">
        <f t="shared" si="4"/>
        <v>Tier 1</v>
      </c>
    </row>
    <row r="289" spans="1:13" s="22" customFormat="1" ht="12.75" x14ac:dyDescent="0.2">
      <c r="A289" s="24" t="s">
        <v>655</v>
      </c>
      <c r="B289" s="46" t="s">
        <v>186</v>
      </c>
      <c r="C289" s="46" t="s">
        <v>656</v>
      </c>
      <c r="D289" s="47">
        <v>54</v>
      </c>
      <c r="E289" s="47" t="s">
        <v>170</v>
      </c>
      <c r="F289" s="47" t="s">
        <v>387</v>
      </c>
      <c r="G289" s="47">
        <v>27800</v>
      </c>
      <c r="H289" s="48">
        <v>24.6</v>
      </c>
      <c r="I289" s="47">
        <v>25900</v>
      </c>
      <c r="J289" s="48">
        <v>21.7</v>
      </c>
      <c r="K289" s="49">
        <v>0.77</v>
      </c>
      <c r="L289" s="47">
        <v>1</v>
      </c>
      <c r="M289" s="44" t="str">
        <f t="shared" si="4"/>
        <v>Tier 1</v>
      </c>
    </row>
    <row r="290" spans="1:13" s="22" customFormat="1" ht="12.75" x14ac:dyDescent="0.2">
      <c r="A290" s="25" t="s">
        <v>933</v>
      </c>
      <c r="B290" s="46" t="s">
        <v>186</v>
      </c>
      <c r="C290" s="46" t="s">
        <v>934</v>
      </c>
      <c r="D290" s="47">
        <v>54</v>
      </c>
      <c r="E290" s="47" t="s">
        <v>170</v>
      </c>
      <c r="F290" s="47" t="s">
        <v>387</v>
      </c>
      <c r="G290" s="47">
        <v>28100</v>
      </c>
      <c r="H290" s="48">
        <v>24.5</v>
      </c>
      <c r="I290" s="47">
        <v>26400</v>
      </c>
      <c r="J290" s="48">
        <v>21.9</v>
      </c>
      <c r="K290" s="49">
        <v>0.78</v>
      </c>
      <c r="L290" s="47">
        <v>3</v>
      </c>
      <c r="M290" s="44" t="str">
        <f t="shared" si="4"/>
        <v>Tier 1</v>
      </c>
    </row>
    <row r="291" spans="1:13" s="22" customFormat="1" ht="12.75" x14ac:dyDescent="0.2">
      <c r="A291" s="24" t="s">
        <v>657</v>
      </c>
      <c r="B291" s="46" t="s">
        <v>186</v>
      </c>
      <c r="C291" s="46" t="s">
        <v>658</v>
      </c>
      <c r="D291" s="47">
        <v>54</v>
      </c>
      <c r="E291" s="47" t="s">
        <v>170</v>
      </c>
      <c r="F291" s="47" t="s">
        <v>387</v>
      </c>
      <c r="G291" s="47">
        <v>29100</v>
      </c>
      <c r="H291" s="48">
        <v>25</v>
      </c>
      <c r="I291" s="47">
        <v>27200</v>
      </c>
      <c r="J291" s="48">
        <v>22.3</v>
      </c>
      <c r="K291" s="49">
        <v>0.77</v>
      </c>
      <c r="L291" s="47">
        <v>1</v>
      </c>
      <c r="M291" s="44" t="str">
        <f t="shared" si="4"/>
        <v>Tier 2</v>
      </c>
    </row>
    <row r="292" spans="1:13" s="22" customFormat="1" ht="12.75" x14ac:dyDescent="0.2">
      <c r="A292" s="24"/>
      <c r="B292" s="46" t="s">
        <v>61</v>
      </c>
      <c r="C292" s="46" t="s">
        <v>1066</v>
      </c>
      <c r="D292" s="47">
        <v>54</v>
      </c>
      <c r="E292" s="47"/>
      <c r="F292" s="47"/>
      <c r="G292" s="47"/>
      <c r="H292" s="48"/>
      <c r="I292" s="47">
        <v>26500</v>
      </c>
      <c r="J292" s="48">
        <v>21.3</v>
      </c>
      <c r="K292" s="49"/>
      <c r="L292" s="47">
        <v>3</v>
      </c>
      <c r="M292" s="44" t="str">
        <f t="shared" si="4"/>
        <v>Tier 1</v>
      </c>
    </row>
    <row r="293" spans="1:13" s="22" customFormat="1" ht="12.75" x14ac:dyDescent="0.2">
      <c r="A293" s="24" t="s">
        <v>659</v>
      </c>
      <c r="B293" s="46" t="s">
        <v>186</v>
      </c>
      <c r="C293" s="46" t="s">
        <v>660</v>
      </c>
      <c r="D293" s="47">
        <v>54</v>
      </c>
      <c r="E293" s="47" t="s">
        <v>170</v>
      </c>
      <c r="F293" s="47" t="s">
        <v>387</v>
      </c>
      <c r="G293" s="47">
        <v>28700</v>
      </c>
      <c r="H293" s="48">
        <v>23.4</v>
      </c>
      <c r="I293" s="47">
        <v>27000</v>
      </c>
      <c r="J293" s="48">
        <v>21.1</v>
      </c>
      <c r="K293" s="49">
        <v>0.8</v>
      </c>
      <c r="L293" s="47">
        <v>1</v>
      </c>
      <c r="M293" s="44" t="str">
        <f t="shared" si="4"/>
        <v>Tier 1</v>
      </c>
    </row>
    <row r="294" spans="1:13" s="22" customFormat="1" ht="12.75" x14ac:dyDescent="0.2">
      <c r="A294" s="25" t="s">
        <v>935</v>
      </c>
      <c r="B294" s="46" t="s">
        <v>186</v>
      </c>
      <c r="C294" s="46" t="s">
        <v>936</v>
      </c>
      <c r="D294" s="47">
        <v>54</v>
      </c>
      <c r="E294" s="47" t="s">
        <v>170</v>
      </c>
      <c r="F294" s="47" t="s">
        <v>387</v>
      </c>
      <c r="G294" s="47">
        <v>28500</v>
      </c>
      <c r="H294" s="48">
        <v>24.1</v>
      </c>
      <c r="I294" s="47">
        <v>26700</v>
      </c>
      <c r="J294" s="48">
        <v>21.5</v>
      </c>
      <c r="K294" s="49">
        <v>0.79</v>
      </c>
      <c r="L294" s="47">
        <v>3</v>
      </c>
      <c r="M294" s="44" t="str">
        <f t="shared" si="4"/>
        <v>Tier 1</v>
      </c>
    </row>
    <row r="295" spans="1:13" s="22" customFormat="1" ht="12.75" x14ac:dyDescent="0.2">
      <c r="A295" s="24">
        <v>16136</v>
      </c>
      <c r="B295" s="54" t="s">
        <v>70</v>
      </c>
      <c r="C295" s="56" t="s">
        <v>399</v>
      </c>
      <c r="D295" s="47">
        <v>36</v>
      </c>
      <c r="E295" s="51" t="s">
        <v>170</v>
      </c>
      <c r="F295" s="51" t="s">
        <v>372</v>
      </c>
      <c r="G295" s="51">
        <v>11470</v>
      </c>
      <c r="H295" s="52">
        <v>20.3</v>
      </c>
      <c r="I295" s="51">
        <v>10720</v>
      </c>
      <c r="J295" s="52">
        <v>17.7</v>
      </c>
      <c r="K295" s="53">
        <v>0.77</v>
      </c>
      <c r="L295" s="47">
        <v>1</v>
      </c>
      <c r="M295" s="44" t="str">
        <f t="shared" si="4"/>
        <v>Tier 2</v>
      </c>
    </row>
    <row r="296" spans="1:13" s="22" customFormat="1" ht="12.75" x14ac:dyDescent="0.2">
      <c r="A296" s="25" t="s">
        <v>941</v>
      </c>
      <c r="B296" s="46" t="s">
        <v>264</v>
      </c>
      <c r="C296" s="46" t="s">
        <v>942</v>
      </c>
      <c r="D296" s="47">
        <v>52</v>
      </c>
      <c r="E296" s="47" t="s">
        <v>170</v>
      </c>
      <c r="F296" s="47" t="s">
        <v>387</v>
      </c>
      <c r="G296" s="47">
        <v>25700</v>
      </c>
      <c r="H296" s="48">
        <v>24.6</v>
      </c>
      <c r="I296" s="47">
        <v>23800</v>
      </c>
      <c r="J296" s="48">
        <v>21.6</v>
      </c>
      <c r="K296" s="49">
        <v>0.75</v>
      </c>
      <c r="L296" s="47">
        <v>3</v>
      </c>
      <c r="M296" s="44" t="str">
        <f t="shared" si="4"/>
        <v>Tier 2</v>
      </c>
    </row>
    <row r="297" spans="1:13" s="22" customFormat="1" ht="12.75" x14ac:dyDescent="0.2">
      <c r="A297" s="24">
        <v>12425</v>
      </c>
      <c r="B297" s="46" t="s">
        <v>264</v>
      </c>
      <c r="C297" s="46" t="s">
        <v>661</v>
      </c>
      <c r="D297" s="47">
        <v>52</v>
      </c>
      <c r="E297" s="47" t="s">
        <v>170</v>
      </c>
      <c r="F297" s="47" t="s">
        <v>387</v>
      </c>
      <c r="G297" s="47">
        <v>25700</v>
      </c>
      <c r="H297" s="48">
        <v>23.9</v>
      </c>
      <c r="I297" s="47">
        <v>23800</v>
      </c>
      <c r="J297" s="48">
        <v>21.2</v>
      </c>
      <c r="K297" s="49">
        <v>0.75</v>
      </c>
      <c r="L297" s="47">
        <v>1</v>
      </c>
      <c r="M297" s="44" t="str">
        <f t="shared" si="4"/>
        <v>Tier 1</v>
      </c>
    </row>
    <row r="298" spans="1:13" s="22" customFormat="1" ht="12.75" x14ac:dyDescent="0.2">
      <c r="A298" s="24" t="s">
        <v>662</v>
      </c>
      <c r="B298" s="46" t="s">
        <v>264</v>
      </c>
      <c r="C298" s="46" t="s">
        <v>663</v>
      </c>
      <c r="D298" s="47">
        <v>54</v>
      </c>
      <c r="E298" s="47" t="s">
        <v>170</v>
      </c>
      <c r="F298" s="47" t="s">
        <v>387</v>
      </c>
      <c r="G298" s="47">
        <v>29000</v>
      </c>
      <c r="H298" s="48">
        <v>23.1</v>
      </c>
      <c r="I298" s="47">
        <v>27000</v>
      </c>
      <c r="J298" s="48">
        <v>20.3</v>
      </c>
      <c r="K298" s="49">
        <v>0.77</v>
      </c>
      <c r="L298" s="47">
        <v>1</v>
      </c>
      <c r="M298" s="44" t="str">
        <f t="shared" si="4"/>
        <v>Tier 1</v>
      </c>
    </row>
    <row r="299" spans="1:13" s="22" customFormat="1" ht="12.75" x14ac:dyDescent="0.2">
      <c r="A299" s="24" t="s">
        <v>664</v>
      </c>
      <c r="B299" s="46" t="s">
        <v>264</v>
      </c>
      <c r="C299" s="46" t="s">
        <v>665</v>
      </c>
      <c r="D299" s="47">
        <v>54</v>
      </c>
      <c r="E299" s="47" t="s">
        <v>170</v>
      </c>
      <c r="F299" s="47" t="s">
        <v>372</v>
      </c>
      <c r="G299" s="47">
        <v>26600</v>
      </c>
      <c r="H299" s="48">
        <v>24.2</v>
      </c>
      <c r="I299" s="47">
        <v>24700</v>
      </c>
      <c r="J299" s="48">
        <v>21.1</v>
      </c>
      <c r="K299" s="49">
        <v>0.75</v>
      </c>
      <c r="L299" s="47">
        <v>1</v>
      </c>
      <c r="M299" s="44" t="str">
        <f t="shared" si="4"/>
        <v>Tier 1</v>
      </c>
    </row>
    <row r="300" spans="1:13" s="22" customFormat="1" ht="12.75" x14ac:dyDescent="0.2">
      <c r="A300" s="24" t="s">
        <v>666</v>
      </c>
      <c r="B300" s="46" t="s">
        <v>401</v>
      </c>
      <c r="C300" s="46" t="s">
        <v>667</v>
      </c>
      <c r="D300" s="47">
        <v>48</v>
      </c>
      <c r="E300" s="47" t="s">
        <v>170</v>
      </c>
      <c r="F300" s="47" t="s">
        <v>368</v>
      </c>
      <c r="G300" s="47">
        <v>19400</v>
      </c>
      <c r="H300" s="48">
        <v>25.1</v>
      </c>
      <c r="I300" s="47">
        <v>18000</v>
      </c>
      <c r="J300" s="48">
        <v>21.8</v>
      </c>
      <c r="K300" s="49">
        <v>0.73</v>
      </c>
      <c r="L300" s="47">
        <v>1</v>
      </c>
      <c r="M300" s="44" t="str">
        <f t="shared" si="4"/>
        <v>Tier 2</v>
      </c>
    </row>
    <row r="301" spans="1:13" s="22" customFormat="1" ht="12.75" x14ac:dyDescent="0.2">
      <c r="A301" s="24" t="s">
        <v>668</v>
      </c>
      <c r="B301" s="46" t="s">
        <v>401</v>
      </c>
      <c r="C301" s="46" t="s">
        <v>669</v>
      </c>
      <c r="D301" s="47">
        <v>48</v>
      </c>
      <c r="E301" s="47" t="s">
        <v>170</v>
      </c>
      <c r="F301" s="47" t="s">
        <v>387</v>
      </c>
      <c r="G301" s="47">
        <v>21200</v>
      </c>
      <c r="H301" s="48">
        <v>24.8</v>
      </c>
      <c r="I301" s="47">
        <v>19700</v>
      </c>
      <c r="J301" s="48">
        <v>21.6</v>
      </c>
      <c r="K301" s="49">
        <v>0.76</v>
      </c>
      <c r="L301" s="47">
        <v>1</v>
      </c>
      <c r="M301" s="44" t="str">
        <f t="shared" si="4"/>
        <v>Tier 2</v>
      </c>
    </row>
    <row r="302" spans="1:13" s="22" customFormat="1" ht="12.75" x14ac:dyDescent="0.2">
      <c r="A302" s="24" t="s">
        <v>670</v>
      </c>
      <c r="B302" s="46" t="s">
        <v>401</v>
      </c>
      <c r="C302" s="46" t="s">
        <v>671</v>
      </c>
      <c r="D302" s="47">
        <v>48</v>
      </c>
      <c r="E302" s="47" t="s">
        <v>170</v>
      </c>
      <c r="F302" s="47" t="s">
        <v>387</v>
      </c>
      <c r="G302" s="47">
        <v>20100</v>
      </c>
      <c r="H302" s="48">
        <v>26.8</v>
      </c>
      <c r="I302" s="47">
        <v>18700</v>
      </c>
      <c r="J302" s="48">
        <v>23.4</v>
      </c>
      <c r="K302" s="49">
        <v>0.75</v>
      </c>
      <c r="L302" s="47">
        <v>1</v>
      </c>
      <c r="M302" s="44" t="str">
        <f t="shared" si="4"/>
        <v>Tier 2</v>
      </c>
    </row>
    <row r="303" spans="1:13" s="22" customFormat="1" ht="12.75" x14ac:dyDescent="0.2">
      <c r="A303" s="24" t="s">
        <v>672</v>
      </c>
      <c r="B303" s="46" t="s">
        <v>401</v>
      </c>
      <c r="C303" s="46" t="s">
        <v>673</v>
      </c>
      <c r="D303" s="47">
        <v>52</v>
      </c>
      <c r="E303" s="47" t="s">
        <v>170</v>
      </c>
      <c r="F303" s="47" t="s">
        <v>387</v>
      </c>
      <c r="G303" s="47">
        <v>26400</v>
      </c>
      <c r="H303" s="48">
        <v>23.9</v>
      </c>
      <c r="I303" s="47">
        <v>24600</v>
      </c>
      <c r="J303" s="48">
        <v>21.2</v>
      </c>
      <c r="K303" s="49">
        <v>0.76</v>
      </c>
      <c r="L303" s="47">
        <v>1</v>
      </c>
      <c r="M303" s="44" t="str">
        <f t="shared" si="4"/>
        <v>Tier 1</v>
      </c>
    </row>
    <row r="304" spans="1:13" s="22" customFormat="1" ht="12.75" x14ac:dyDescent="0.2">
      <c r="A304" s="25" t="s">
        <v>943</v>
      </c>
      <c r="B304" s="46" t="s">
        <v>401</v>
      </c>
      <c r="C304" s="46" t="s">
        <v>944</v>
      </c>
      <c r="D304" s="47">
        <v>52</v>
      </c>
      <c r="E304" s="47" t="s">
        <v>170</v>
      </c>
      <c r="F304" s="47" t="s">
        <v>387</v>
      </c>
      <c r="G304" s="47">
        <v>26400</v>
      </c>
      <c r="H304" s="48">
        <v>23.9</v>
      </c>
      <c r="I304" s="47">
        <v>24600</v>
      </c>
      <c r="J304" s="48">
        <v>21</v>
      </c>
      <c r="K304" s="49">
        <v>0.76</v>
      </c>
      <c r="L304" s="47">
        <v>3</v>
      </c>
      <c r="M304" s="44" t="str">
        <f t="shared" si="4"/>
        <v>Tier 1</v>
      </c>
    </row>
    <row r="305" spans="1:13" s="22" customFormat="1" ht="12.75" x14ac:dyDescent="0.2">
      <c r="A305" s="24" t="s">
        <v>674</v>
      </c>
      <c r="B305" s="46" t="s">
        <v>401</v>
      </c>
      <c r="C305" s="46" t="s">
        <v>675</v>
      </c>
      <c r="D305" s="47">
        <v>48</v>
      </c>
      <c r="E305" s="47" t="s">
        <v>170</v>
      </c>
      <c r="F305" s="47" t="s">
        <v>387</v>
      </c>
      <c r="G305" s="47">
        <v>21100</v>
      </c>
      <c r="H305" s="48">
        <v>24.4</v>
      </c>
      <c r="I305" s="47">
        <v>19600</v>
      </c>
      <c r="J305" s="48">
        <v>21.3</v>
      </c>
      <c r="K305" s="49">
        <v>0.77</v>
      </c>
      <c r="L305" s="47">
        <v>1</v>
      </c>
      <c r="M305" s="44" t="str">
        <f t="shared" si="4"/>
        <v>Tier 1</v>
      </c>
    </row>
    <row r="306" spans="1:13" s="22" customFormat="1" ht="12.75" x14ac:dyDescent="0.2">
      <c r="A306" s="24" t="s">
        <v>676</v>
      </c>
      <c r="B306" s="46" t="s">
        <v>401</v>
      </c>
      <c r="C306" s="46" t="s">
        <v>677</v>
      </c>
      <c r="D306" s="47">
        <v>48</v>
      </c>
      <c r="E306" s="47" t="s">
        <v>170</v>
      </c>
      <c r="F306" s="47" t="s">
        <v>387</v>
      </c>
      <c r="G306" s="47">
        <v>20000</v>
      </c>
      <c r="H306" s="48">
        <v>26.5</v>
      </c>
      <c r="I306" s="47">
        <v>18600</v>
      </c>
      <c r="J306" s="48">
        <v>23.2</v>
      </c>
      <c r="K306" s="49">
        <v>0.75</v>
      </c>
      <c r="L306" s="47">
        <v>1</v>
      </c>
      <c r="M306" s="44" t="str">
        <f t="shared" si="4"/>
        <v>Tier 2</v>
      </c>
    </row>
    <row r="307" spans="1:13" s="22" customFormat="1" ht="12.75" x14ac:dyDescent="0.2">
      <c r="A307" s="24" t="s">
        <v>678</v>
      </c>
      <c r="B307" s="46" t="s">
        <v>401</v>
      </c>
      <c r="C307" s="46" t="s">
        <v>679</v>
      </c>
      <c r="D307" s="47">
        <v>52</v>
      </c>
      <c r="E307" s="47" t="s">
        <v>170</v>
      </c>
      <c r="F307" s="47" t="s">
        <v>387</v>
      </c>
      <c r="G307" s="47">
        <v>26400</v>
      </c>
      <c r="H307" s="48">
        <v>23.6</v>
      </c>
      <c r="I307" s="47">
        <v>24500</v>
      </c>
      <c r="J307" s="48">
        <v>20.8</v>
      </c>
      <c r="K307" s="49">
        <v>0.76</v>
      </c>
      <c r="L307" s="47">
        <v>1</v>
      </c>
      <c r="M307" s="44" t="str">
        <f t="shared" si="4"/>
        <v>Tier 1</v>
      </c>
    </row>
    <row r="308" spans="1:13" s="22" customFormat="1" ht="12.75" x14ac:dyDescent="0.2">
      <c r="A308" s="25" t="s">
        <v>945</v>
      </c>
      <c r="B308" s="46" t="s">
        <v>401</v>
      </c>
      <c r="C308" s="46" t="s">
        <v>946</v>
      </c>
      <c r="D308" s="47">
        <v>52</v>
      </c>
      <c r="E308" s="47" t="s">
        <v>170</v>
      </c>
      <c r="F308" s="47" t="s">
        <v>387</v>
      </c>
      <c r="G308" s="47">
        <v>26200</v>
      </c>
      <c r="H308" s="48">
        <v>23.4</v>
      </c>
      <c r="I308" s="47">
        <v>24400</v>
      </c>
      <c r="J308" s="48">
        <v>20.5</v>
      </c>
      <c r="K308" s="49">
        <v>0.77</v>
      </c>
      <c r="L308" s="47">
        <v>3</v>
      </c>
      <c r="M308" s="44" t="str">
        <f t="shared" si="4"/>
        <v>Tier 1</v>
      </c>
    </row>
    <row r="309" spans="1:13" s="22" customFormat="1" ht="12.75" x14ac:dyDescent="0.2">
      <c r="A309" s="24" t="s">
        <v>680</v>
      </c>
      <c r="B309" s="46" t="s">
        <v>401</v>
      </c>
      <c r="C309" s="46" t="s">
        <v>681</v>
      </c>
      <c r="D309" s="47">
        <v>52</v>
      </c>
      <c r="E309" s="47" t="s">
        <v>170</v>
      </c>
      <c r="F309" s="47" t="s">
        <v>387</v>
      </c>
      <c r="G309" s="47">
        <v>26958</v>
      </c>
      <c r="H309" s="48">
        <v>23.5</v>
      </c>
      <c r="I309" s="47">
        <v>24915</v>
      </c>
      <c r="J309" s="48">
        <v>20.8</v>
      </c>
      <c r="K309" s="49">
        <v>0.74</v>
      </c>
      <c r="L309" s="47">
        <v>1</v>
      </c>
      <c r="M309" s="44" t="str">
        <f t="shared" si="4"/>
        <v>Tier 1</v>
      </c>
    </row>
    <row r="310" spans="1:13" s="22" customFormat="1" ht="12.75" x14ac:dyDescent="0.2">
      <c r="A310" s="25" t="s">
        <v>947</v>
      </c>
      <c r="B310" s="46" t="s">
        <v>401</v>
      </c>
      <c r="C310" s="46" t="s">
        <v>948</v>
      </c>
      <c r="D310" s="47">
        <v>52</v>
      </c>
      <c r="E310" s="47" t="s">
        <v>170</v>
      </c>
      <c r="F310" s="47" t="s">
        <v>387</v>
      </c>
      <c r="G310" s="47">
        <v>27055</v>
      </c>
      <c r="H310" s="48">
        <v>23.3</v>
      </c>
      <c r="I310" s="47">
        <v>24845</v>
      </c>
      <c r="J310" s="48">
        <v>20.5</v>
      </c>
      <c r="K310" s="49">
        <v>0.73</v>
      </c>
      <c r="L310" s="47">
        <v>3</v>
      </c>
      <c r="M310" s="44" t="str">
        <f t="shared" si="4"/>
        <v>Tier 1</v>
      </c>
    </row>
    <row r="311" spans="1:13" s="22" customFormat="1" ht="12.75" x14ac:dyDescent="0.2">
      <c r="A311" s="24" t="s">
        <v>400</v>
      </c>
      <c r="B311" s="54" t="s">
        <v>401</v>
      </c>
      <c r="C311" s="46" t="s">
        <v>402</v>
      </c>
      <c r="D311" s="47">
        <v>36</v>
      </c>
      <c r="E311" s="47" t="s">
        <v>170</v>
      </c>
      <c r="F311" s="47" t="s">
        <v>387</v>
      </c>
      <c r="G311" s="47">
        <v>9900</v>
      </c>
      <c r="H311" s="48">
        <v>21.5</v>
      </c>
      <c r="I311" s="47">
        <v>9200</v>
      </c>
      <c r="J311" s="48">
        <v>18.899999999999999</v>
      </c>
      <c r="K311" s="49">
        <v>0.76</v>
      </c>
      <c r="L311" s="47">
        <v>1</v>
      </c>
      <c r="M311" s="44" t="str">
        <f t="shared" si="4"/>
        <v>Tier 2</v>
      </c>
    </row>
    <row r="312" spans="1:13" s="22" customFormat="1" ht="12.75" x14ac:dyDescent="0.2">
      <c r="A312" s="24" t="s">
        <v>682</v>
      </c>
      <c r="B312" s="46" t="s">
        <v>401</v>
      </c>
      <c r="C312" s="46" t="s">
        <v>683</v>
      </c>
      <c r="D312" s="47">
        <v>54</v>
      </c>
      <c r="E312" s="47" t="s">
        <v>170</v>
      </c>
      <c r="F312" s="47" t="s">
        <v>387</v>
      </c>
      <c r="G312" s="47">
        <v>27700</v>
      </c>
      <c r="H312" s="48">
        <v>25.3</v>
      </c>
      <c r="I312" s="47">
        <v>25800</v>
      </c>
      <c r="J312" s="48">
        <v>22</v>
      </c>
      <c r="K312" s="49">
        <v>0.78</v>
      </c>
      <c r="L312" s="47">
        <v>1</v>
      </c>
      <c r="M312" s="44" t="str">
        <f t="shared" si="4"/>
        <v>Tier 1</v>
      </c>
    </row>
    <row r="313" spans="1:13" s="22" customFormat="1" ht="12.75" x14ac:dyDescent="0.2">
      <c r="A313" s="25" t="s">
        <v>949</v>
      </c>
      <c r="B313" s="46" t="s">
        <v>401</v>
      </c>
      <c r="C313" s="46" t="s">
        <v>950</v>
      </c>
      <c r="D313" s="47">
        <v>54</v>
      </c>
      <c r="E313" s="47" t="s">
        <v>170</v>
      </c>
      <c r="F313" s="47" t="s">
        <v>387</v>
      </c>
      <c r="G313" s="47">
        <v>27500</v>
      </c>
      <c r="H313" s="48">
        <v>25.6</v>
      </c>
      <c r="I313" s="47">
        <v>25500</v>
      </c>
      <c r="J313" s="48">
        <v>22.1</v>
      </c>
      <c r="K313" s="49">
        <v>0.78</v>
      </c>
      <c r="L313" s="47">
        <v>3</v>
      </c>
      <c r="M313" s="44" t="str">
        <f t="shared" si="4"/>
        <v>Tier 1</v>
      </c>
    </row>
    <row r="314" spans="1:13" s="22" customFormat="1" ht="12.75" x14ac:dyDescent="0.2">
      <c r="A314" s="24">
        <v>15202</v>
      </c>
      <c r="B314" s="46" t="s">
        <v>951</v>
      </c>
      <c r="C314" s="46" t="s">
        <v>952</v>
      </c>
      <c r="D314" s="47">
        <v>52</v>
      </c>
      <c r="E314" s="47" t="s">
        <v>170</v>
      </c>
      <c r="F314" s="47" t="s">
        <v>387</v>
      </c>
      <c r="G314" s="47">
        <v>25000</v>
      </c>
      <c r="H314" s="48">
        <v>25.6</v>
      </c>
      <c r="I314" s="47">
        <v>24000</v>
      </c>
      <c r="J314" s="48">
        <v>23.6</v>
      </c>
      <c r="K314" s="49">
        <v>0.85</v>
      </c>
      <c r="L314" s="47">
        <v>3</v>
      </c>
      <c r="M314" s="44" t="str">
        <f t="shared" si="4"/>
        <v>Tier 2</v>
      </c>
    </row>
    <row r="315" spans="1:13" s="22" customFormat="1" ht="12.75" x14ac:dyDescent="0.2">
      <c r="A315" s="24">
        <v>15200</v>
      </c>
      <c r="B315" s="46" t="s">
        <v>951</v>
      </c>
      <c r="C315" s="46" t="s">
        <v>953</v>
      </c>
      <c r="D315" s="47">
        <v>52</v>
      </c>
      <c r="E315" s="47" t="s">
        <v>170</v>
      </c>
      <c r="F315" s="47" t="s">
        <v>387</v>
      </c>
      <c r="G315" s="47">
        <v>23100</v>
      </c>
      <c r="H315" s="48">
        <v>28.5</v>
      </c>
      <c r="I315" s="47">
        <v>21400</v>
      </c>
      <c r="J315" s="48">
        <v>25</v>
      </c>
      <c r="K315" s="49">
        <v>0.71</v>
      </c>
      <c r="L315" s="47">
        <v>3</v>
      </c>
      <c r="M315" s="44" t="str">
        <f t="shared" si="4"/>
        <v>Tier 2</v>
      </c>
    </row>
    <row r="316" spans="1:13" s="22" customFormat="1" ht="12.75" x14ac:dyDescent="0.2">
      <c r="A316" s="24">
        <v>3102</v>
      </c>
      <c r="B316" s="54" t="s">
        <v>403</v>
      </c>
      <c r="C316" s="46" t="s">
        <v>404</v>
      </c>
      <c r="D316" s="47">
        <v>36</v>
      </c>
      <c r="E316" s="47" t="s">
        <v>170</v>
      </c>
      <c r="F316" s="47" t="s">
        <v>368</v>
      </c>
      <c r="G316" s="47">
        <v>10330</v>
      </c>
      <c r="H316" s="48">
        <v>19.8</v>
      </c>
      <c r="I316" s="47">
        <v>9490</v>
      </c>
      <c r="J316" s="48">
        <v>17.100000000000001</v>
      </c>
      <c r="K316" s="49">
        <v>0.69</v>
      </c>
      <c r="L316" s="47">
        <v>1</v>
      </c>
      <c r="M316" s="44" t="str">
        <f t="shared" si="4"/>
        <v>Tier 1</v>
      </c>
    </row>
    <row r="317" spans="1:13" s="22" customFormat="1" ht="12.75" x14ac:dyDescent="0.2">
      <c r="A317" s="24">
        <v>6095</v>
      </c>
      <c r="B317" s="46" t="s">
        <v>193</v>
      </c>
      <c r="C317" s="46" t="s">
        <v>757</v>
      </c>
      <c r="D317" s="47">
        <v>36</v>
      </c>
      <c r="E317" s="47" t="s">
        <v>170</v>
      </c>
      <c r="F317" s="47" t="s">
        <v>372</v>
      </c>
      <c r="G317" s="47">
        <v>12100</v>
      </c>
      <c r="H317" s="48">
        <v>21.3</v>
      </c>
      <c r="I317" s="47">
        <v>11200</v>
      </c>
      <c r="J317" s="48">
        <v>18.7</v>
      </c>
      <c r="K317" s="49">
        <v>0.76</v>
      </c>
      <c r="L317" s="47">
        <v>3</v>
      </c>
      <c r="M317" s="44" t="str">
        <f t="shared" si="4"/>
        <v>Tier 2</v>
      </c>
    </row>
    <row r="318" spans="1:13" s="22" customFormat="1" ht="12.75" x14ac:dyDescent="0.2">
      <c r="A318" s="24">
        <v>9343</v>
      </c>
      <c r="B318" s="54" t="s">
        <v>193</v>
      </c>
      <c r="C318" s="46" t="s">
        <v>405</v>
      </c>
      <c r="D318" s="47">
        <v>36</v>
      </c>
      <c r="E318" s="47" t="s">
        <v>15</v>
      </c>
      <c r="F318" s="47" t="s">
        <v>372</v>
      </c>
      <c r="G318" s="47">
        <v>7630</v>
      </c>
      <c r="H318" s="48">
        <v>20</v>
      </c>
      <c r="I318" s="47">
        <v>6940</v>
      </c>
      <c r="J318" s="48">
        <v>17.5</v>
      </c>
      <c r="K318" s="49">
        <v>0.54</v>
      </c>
      <c r="L318" s="47">
        <v>1</v>
      </c>
      <c r="M318" s="44" t="str">
        <f t="shared" si="4"/>
        <v>Tier 2</v>
      </c>
    </row>
    <row r="319" spans="1:13" s="22" customFormat="1" ht="12.75" x14ac:dyDescent="0.2">
      <c r="A319" s="25" t="s">
        <v>954</v>
      </c>
      <c r="B319" s="46" t="s">
        <v>193</v>
      </c>
      <c r="C319" s="46" t="s">
        <v>955</v>
      </c>
      <c r="D319" s="47">
        <v>52</v>
      </c>
      <c r="E319" s="47" t="s">
        <v>170</v>
      </c>
      <c r="F319" s="47" t="s">
        <v>372</v>
      </c>
      <c r="G319" s="47">
        <v>26700</v>
      </c>
      <c r="H319" s="48">
        <v>22.9</v>
      </c>
      <c r="I319" s="47">
        <v>25000</v>
      </c>
      <c r="J319" s="48">
        <v>20.3</v>
      </c>
      <c r="K319" s="49">
        <v>0.79</v>
      </c>
      <c r="L319" s="47">
        <v>3</v>
      </c>
      <c r="M319" s="44" t="str">
        <f t="shared" si="4"/>
        <v>Tier 1</v>
      </c>
    </row>
    <row r="320" spans="1:13" s="22" customFormat="1" ht="12.75" x14ac:dyDescent="0.2">
      <c r="A320" s="24">
        <v>7042</v>
      </c>
      <c r="B320" s="46" t="s">
        <v>193</v>
      </c>
      <c r="C320" s="46" t="s">
        <v>684</v>
      </c>
      <c r="D320" s="47">
        <v>52</v>
      </c>
      <c r="E320" s="47" t="s">
        <v>170</v>
      </c>
      <c r="F320" s="47" t="s">
        <v>387</v>
      </c>
      <c r="G320" s="47">
        <v>20800</v>
      </c>
      <c r="H320" s="48">
        <v>29.5</v>
      </c>
      <c r="I320" s="47">
        <v>18400</v>
      </c>
      <c r="J320" s="48">
        <v>24.8</v>
      </c>
      <c r="K320" s="49">
        <v>0.56999999999999995</v>
      </c>
      <c r="L320" s="47">
        <v>1</v>
      </c>
      <c r="M320" s="44" t="str">
        <f t="shared" si="4"/>
        <v>Tier 2</v>
      </c>
    </row>
    <row r="321" spans="1:13" s="22" customFormat="1" ht="12.75" x14ac:dyDescent="0.2">
      <c r="A321" s="25" t="s">
        <v>956</v>
      </c>
      <c r="B321" s="46" t="s">
        <v>193</v>
      </c>
      <c r="C321" s="46" t="s">
        <v>957</v>
      </c>
      <c r="D321" s="47">
        <v>52</v>
      </c>
      <c r="E321" s="47" t="s">
        <v>170</v>
      </c>
      <c r="F321" s="47" t="s">
        <v>387</v>
      </c>
      <c r="G321" s="47">
        <v>21200</v>
      </c>
      <c r="H321" s="48">
        <v>29.5</v>
      </c>
      <c r="I321" s="47">
        <v>18800</v>
      </c>
      <c r="J321" s="48">
        <v>24.9</v>
      </c>
      <c r="K321" s="49">
        <v>0.6</v>
      </c>
      <c r="L321" s="47">
        <v>3</v>
      </c>
      <c r="M321" s="44" t="str">
        <f t="shared" si="4"/>
        <v>Tier 2</v>
      </c>
    </row>
    <row r="322" spans="1:13" s="22" customFormat="1" ht="12.75" x14ac:dyDescent="0.2">
      <c r="A322" s="25" t="s">
        <v>958</v>
      </c>
      <c r="B322" s="46" t="s">
        <v>193</v>
      </c>
      <c r="C322" s="46" t="s">
        <v>959</v>
      </c>
      <c r="D322" s="47">
        <v>52</v>
      </c>
      <c r="E322" s="47" t="s">
        <v>170</v>
      </c>
      <c r="F322" s="47" t="s">
        <v>387</v>
      </c>
      <c r="G322" s="47">
        <v>26800</v>
      </c>
      <c r="H322" s="48">
        <v>24.5</v>
      </c>
      <c r="I322" s="47">
        <v>24900</v>
      </c>
      <c r="J322" s="48">
        <v>21.5</v>
      </c>
      <c r="K322" s="49">
        <v>0.77</v>
      </c>
      <c r="L322" s="47">
        <v>3</v>
      </c>
      <c r="M322" s="44" t="str">
        <f t="shared" si="4"/>
        <v>Tier 1</v>
      </c>
    </row>
    <row r="323" spans="1:13" s="22" customFormat="1" ht="12.75" x14ac:dyDescent="0.2">
      <c r="A323" s="24">
        <v>6085</v>
      </c>
      <c r="B323" s="46" t="s">
        <v>193</v>
      </c>
      <c r="C323" s="46" t="s">
        <v>685</v>
      </c>
      <c r="D323" s="47">
        <v>52</v>
      </c>
      <c r="E323" s="47" t="s">
        <v>170</v>
      </c>
      <c r="F323" s="47" t="s">
        <v>387</v>
      </c>
      <c r="G323" s="47">
        <v>26100</v>
      </c>
      <c r="H323" s="48">
        <v>23</v>
      </c>
      <c r="I323" s="47">
        <v>24600</v>
      </c>
      <c r="J323" s="48">
        <v>20.5</v>
      </c>
      <c r="K323" s="49">
        <v>0.75</v>
      </c>
      <c r="L323" s="47">
        <v>1</v>
      </c>
      <c r="M323" s="44" t="str">
        <f t="shared" si="4"/>
        <v>Tier 1</v>
      </c>
    </row>
    <row r="324" spans="1:13" s="22" customFormat="1" ht="12.75" x14ac:dyDescent="0.2">
      <c r="A324" s="25" t="s">
        <v>960</v>
      </c>
      <c r="B324" s="46" t="s">
        <v>193</v>
      </c>
      <c r="C324" s="46" t="s">
        <v>961</v>
      </c>
      <c r="D324" s="47">
        <v>52</v>
      </c>
      <c r="E324" s="47" t="s">
        <v>170</v>
      </c>
      <c r="F324" s="47" t="s">
        <v>387</v>
      </c>
      <c r="G324" s="47">
        <v>25500</v>
      </c>
      <c r="H324" s="48">
        <v>24.6</v>
      </c>
      <c r="I324" s="47">
        <v>23600</v>
      </c>
      <c r="J324" s="48">
        <v>21.3</v>
      </c>
      <c r="K324" s="49">
        <v>0.75</v>
      </c>
      <c r="L324" s="47">
        <v>3</v>
      </c>
      <c r="M324" s="44" t="str">
        <f t="shared" si="4"/>
        <v>Tier 1</v>
      </c>
    </row>
    <row r="325" spans="1:13" s="22" customFormat="1" ht="12.75" x14ac:dyDescent="0.2">
      <c r="A325" s="25" t="s">
        <v>962</v>
      </c>
      <c r="B325" s="46" t="s">
        <v>193</v>
      </c>
      <c r="C325" s="46" t="s">
        <v>963</v>
      </c>
      <c r="D325" s="47">
        <v>54</v>
      </c>
      <c r="E325" s="47" t="s">
        <v>170</v>
      </c>
      <c r="F325" s="47" t="s">
        <v>372</v>
      </c>
      <c r="G325" s="47">
        <v>26900</v>
      </c>
      <c r="H325" s="48">
        <v>23</v>
      </c>
      <c r="I325" s="47">
        <v>25100</v>
      </c>
      <c r="J325" s="48">
        <v>20.399999999999999</v>
      </c>
      <c r="K325" s="49">
        <v>0.76</v>
      </c>
      <c r="L325" s="47">
        <v>3</v>
      </c>
      <c r="M325" s="44" t="str">
        <f t="shared" si="4"/>
        <v>Tier 1</v>
      </c>
    </row>
    <row r="326" spans="1:13" s="22" customFormat="1" ht="12.75" x14ac:dyDescent="0.2">
      <c r="A326" s="25" t="s">
        <v>964</v>
      </c>
      <c r="B326" s="46" t="s">
        <v>193</v>
      </c>
      <c r="C326" s="46" t="s">
        <v>965</v>
      </c>
      <c r="D326" s="47">
        <v>54</v>
      </c>
      <c r="E326" s="47" t="s">
        <v>170</v>
      </c>
      <c r="F326" s="47" t="s">
        <v>372</v>
      </c>
      <c r="G326" s="47">
        <v>28000</v>
      </c>
      <c r="H326" s="48">
        <v>22.8</v>
      </c>
      <c r="I326" s="47">
        <v>26100</v>
      </c>
      <c r="J326" s="48">
        <v>20.3</v>
      </c>
      <c r="K326" s="49">
        <v>0.8</v>
      </c>
      <c r="L326" s="47">
        <v>3</v>
      </c>
      <c r="M326" s="44" t="str">
        <f t="shared" ref="M326:M389" si="5">IF(OR(AND(AND(D326&gt;=$AE$2,D326&lt;=$AF$2),AND(J326&gt;=$AG$2,J326&lt;$AH$2)),AND(AND(D326&gt;=$AE$3,D326&lt;=$AF$3),AND(J326&gt;=$AG$3, J326&lt;$AH$3)),AND(AND(D326&gt;=$AE$4),AND(J326&gt;=$AG$4,J326&lt;$AH$4))),"Tier 1",IF(OR(AND(AND(D326&gt;=$AE$2,D326&lt;=$AF$2),AND(J326&gt;=$AH$2)),AND(AND(D326&gt;=$AE$3,D326&lt;=$AF$3),AND(J326&gt;=$AH$3)),AND(D326&gt;=$AE$4,J326&gt;=$AH$4)),"Tier 2","None"))</f>
        <v>Tier 1</v>
      </c>
    </row>
    <row r="327" spans="1:13" s="22" customFormat="1" ht="12.75" x14ac:dyDescent="0.2">
      <c r="A327" s="24" t="s">
        <v>686</v>
      </c>
      <c r="B327" s="46" t="s">
        <v>193</v>
      </c>
      <c r="C327" s="46" t="s">
        <v>687</v>
      </c>
      <c r="D327" s="47">
        <v>54</v>
      </c>
      <c r="E327" s="47" t="s">
        <v>170</v>
      </c>
      <c r="F327" s="47" t="s">
        <v>387</v>
      </c>
      <c r="G327" s="47">
        <v>26800</v>
      </c>
      <c r="H327" s="48">
        <v>25.5</v>
      </c>
      <c r="I327" s="47">
        <v>24600</v>
      </c>
      <c r="J327" s="48">
        <v>22.4</v>
      </c>
      <c r="K327" s="49">
        <v>0.72</v>
      </c>
      <c r="L327" s="47">
        <v>1</v>
      </c>
      <c r="M327" s="44" t="str">
        <f t="shared" si="5"/>
        <v>Tier 2</v>
      </c>
    </row>
    <row r="328" spans="1:13" s="22" customFormat="1" ht="12.75" x14ac:dyDescent="0.2">
      <c r="A328" s="24" t="s">
        <v>688</v>
      </c>
      <c r="B328" s="46" t="s">
        <v>193</v>
      </c>
      <c r="C328" s="46" t="s">
        <v>689</v>
      </c>
      <c r="D328" s="47">
        <v>54</v>
      </c>
      <c r="E328" s="47" t="s">
        <v>170</v>
      </c>
      <c r="F328" s="47" t="s">
        <v>387</v>
      </c>
      <c r="G328" s="47">
        <v>29300</v>
      </c>
      <c r="H328" s="48">
        <v>23.2</v>
      </c>
      <c r="I328" s="47">
        <v>27300</v>
      </c>
      <c r="J328" s="48">
        <v>20.5</v>
      </c>
      <c r="K328" s="49">
        <v>0.77</v>
      </c>
      <c r="L328" s="47">
        <v>1</v>
      </c>
      <c r="M328" s="44" t="str">
        <f t="shared" si="5"/>
        <v>Tier 1</v>
      </c>
    </row>
    <row r="329" spans="1:13" s="22" customFormat="1" ht="12.75" x14ac:dyDescent="0.2">
      <c r="A329" s="25" t="s">
        <v>966</v>
      </c>
      <c r="B329" s="46" t="s">
        <v>193</v>
      </c>
      <c r="C329" s="46" t="s">
        <v>967</v>
      </c>
      <c r="D329" s="47">
        <v>54</v>
      </c>
      <c r="E329" s="47" t="s">
        <v>170</v>
      </c>
      <c r="F329" s="47" t="s">
        <v>372</v>
      </c>
      <c r="G329" s="47">
        <v>28100</v>
      </c>
      <c r="H329" s="48">
        <v>23</v>
      </c>
      <c r="I329" s="47">
        <v>26400</v>
      </c>
      <c r="J329" s="48">
        <v>20.6</v>
      </c>
      <c r="K329" s="49">
        <v>0.78</v>
      </c>
      <c r="L329" s="47">
        <v>3</v>
      </c>
      <c r="M329" s="44" t="str">
        <f t="shared" si="5"/>
        <v>Tier 1</v>
      </c>
    </row>
    <row r="330" spans="1:13" s="22" customFormat="1" ht="12.75" x14ac:dyDescent="0.2">
      <c r="A330" s="25" t="s">
        <v>968</v>
      </c>
      <c r="B330" s="46" t="s">
        <v>193</v>
      </c>
      <c r="C330" s="46" t="s">
        <v>969</v>
      </c>
      <c r="D330" s="47">
        <v>54</v>
      </c>
      <c r="E330" s="47" t="s">
        <v>170</v>
      </c>
      <c r="F330" s="47" t="s">
        <v>372</v>
      </c>
      <c r="G330" s="47">
        <v>28900</v>
      </c>
      <c r="H330" s="48">
        <v>22.9</v>
      </c>
      <c r="I330" s="47">
        <v>27100</v>
      </c>
      <c r="J330" s="48">
        <v>20.5</v>
      </c>
      <c r="K330" s="49">
        <v>0.8</v>
      </c>
      <c r="L330" s="47">
        <v>3</v>
      </c>
      <c r="M330" s="44" t="str">
        <f t="shared" si="5"/>
        <v>Tier 1</v>
      </c>
    </row>
    <row r="331" spans="1:13" s="22" customFormat="1" ht="12.75" x14ac:dyDescent="0.2">
      <c r="A331" s="24" t="s">
        <v>690</v>
      </c>
      <c r="B331" s="46" t="s">
        <v>193</v>
      </c>
      <c r="C331" s="46" t="s">
        <v>691</v>
      </c>
      <c r="D331" s="47">
        <v>57</v>
      </c>
      <c r="E331" s="47" t="s">
        <v>170</v>
      </c>
      <c r="F331" s="47" t="s">
        <v>372</v>
      </c>
      <c r="G331" s="47">
        <v>28200</v>
      </c>
      <c r="H331" s="48">
        <v>23.6</v>
      </c>
      <c r="I331" s="47">
        <v>25700</v>
      </c>
      <c r="J331" s="48">
        <v>20.9</v>
      </c>
      <c r="K331" s="49">
        <v>0.56000000000000005</v>
      </c>
      <c r="L331" s="47">
        <v>1</v>
      </c>
      <c r="M331" s="44" t="str">
        <f t="shared" si="5"/>
        <v>Tier 1</v>
      </c>
    </row>
    <row r="332" spans="1:13" s="22" customFormat="1" ht="12.75" x14ac:dyDescent="0.2">
      <c r="A332" s="24" t="s">
        <v>692</v>
      </c>
      <c r="B332" s="46" t="s">
        <v>193</v>
      </c>
      <c r="C332" s="46" t="s">
        <v>693</v>
      </c>
      <c r="D332" s="47">
        <v>57</v>
      </c>
      <c r="E332" s="47" t="s">
        <v>170</v>
      </c>
      <c r="F332" s="47" t="s">
        <v>372</v>
      </c>
      <c r="G332" s="47">
        <v>27630</v>
      </c>
      <c r="H332" s="48">
        <v>24</v>
      </c>
      <c r="I332" s="47">
        <v>25140</v>
      </c>
      <c r="J332" s="48">
        <v>21.1</v>
      </c>
      <c r="K332" s="49">
        <v>0.68</v>
      </c>
      <c r="L332" s="47">
        <v>1</v>
      </c>
      <c r="M332" s="44" t="str">
        <f t="shared" si="5"/>
        <v>Tier 1</v>
      </c>
    </row>
    <row r="333" spans="1:13" s="22" customFormat="1" ht="12.75" x14ac:dyDescent="0.2">
      <c r="A333" s="25" t="s">
        <v>970</v>
      </c>
      <c r="B333" s="46" t="s">
        <v>193</v>
      </c>
      <c r="C333" s="46" t="s">
        <v>971</v>
      </c>
      <c r="D333" s="47">
        <v>57</v>
      </c>
      <c r="E333" s="47" t="s">
        <v>170</v>
      </c>
      <c r="F333" s="47" t="s">
        <v>372</v>
      </c>
      <c r="G333" s="47">
        <v>29700</v>
      </c>
      <c r="H333" s="48">
        <v>23.1</v>
      </c>
      <c r="I333" s="47">
        <v>27600</v>
      </c>
      <c r="J333" s="48">
        <v>20.8</v>
      </c>
      <c r="K333" s="49">
        <v>0.75</v>
      </c>
      <c r="L333" s="47">
        <v>3</v>
      </c>
      <c r="M333" s="44" t="str">
        <f t="shared" si="5"/>
        <v>Tier 1</v>
      </c>
    </row>
    <row r="334" spans="1:13" s="22" customFormat="1" ht="12.75" x14ac:dyDescent="0.2">
      <c r="A334" s="24" t="s">
        <v>694</v>
      </c>
      <c r="B334" s="46" t="s">
        <v>193</v>
      </c>
      <c r="C334" s="46" t="s">
        <v>695</v>
      </c>
      <c r="D334" s="47">
        <v>57</v>
      </c>
      <c r="E334" s="47" t="s">
        <v>170</v>
      </c>
      <c r="F334" s="47" t="s">
        <v>372</v>
      </c>
      <c r="G334" s="47">
        <v>24610</v>
      </c>
      <c r="H334" s="48">
        <v>27.7</v>
      </c>
      <c r="I334" s="47">
        <v>22040</v>
      </c>
      <c r="J334" s="48">
        <v>24.1</v>
      </c>
      <c r="K334" s="49">
        <v>0.41</v>
      </c>
      <c r="L334" s="47">
        <v>1</v>
      </c>
      <c r="M334" s="44" t="str">
        <f t="shared" si="5"/>
        <v>Tier 2</v>
      </c>
    </row>
    <row r="335" spans="1:13" s="22" customFormat="1" ht="12.75" x14ac:dyDescent="0.2">
      <c r="A335" s="24" t="s">
        <v>696</v>
      </c>
      <c r="B335" s="46" t="s">
        <v>193</v>
      </c>
      <c r="C335" s="46" t="s">
        <v>697</v>
      </c>
      <c r="D335" s="47">
        <v>57</v>
      </c>
      <c r="E335" s="47" t="s">
        <v>170</v>
      </c>
      <c r="F335" s="47" t="s">
        <v>372</v>
      </c>
      <c r="G335" s="47">
        <v>27970</v>
      </c>
      <c r="H335" s="48">
        <v>23.4</v>
      </c>
      <c r="I335" s="47">
        <v>25610</v>
      </c>
      <c r="J335" s="48">
        <v>20.8</v>
      </c>
      <c r="K335" s="49">
        <v>0.69</v>
      </c>
      <c r="L335" s="47">
        <v>1</v>
      </c>
      <c r="M335" s="44" t="str">
        <f t="shared" si="5"/>
        <v>Tier 1</v>
      </c>
    </row>
    <row r="336" spans="1:13" s="22" customFormat="1" ht="12.75" x14ac:dyDescent="0.2">
      <c r="A336" s="25" t="s">
        <v>972</v>
      </c>
      <c r="B336" s="46" t="s">
        <v>193</v>
      </c>
      <c r="C336" s="46" t="s">
        <v>973</v>
      </c>
      <c r="D336" s="47">
        <v>57</v>
      </c>
      <c r="E336" s="47" t="s">
        <v>170</v>
      </c>
      <c r="F336" s="47" t="s">
        <v>372</v>
      </c>
      <c r="G336" s="47">
        <v>30300</v>
      </c>
      <c r="H336" s="48">
        <v>22.8</v>
      </c>
      <c r="I336" s="47">
        <v>28100</v>
      </c>
      <c r="J336" s="48">
        <v>20.399999999999999</v>
      </c>
      <c r="K336" s="49">
        <v>0.76</v>
      </c>
      <c r="L336" s="47">
        <v>3</v>
      </c>
      <c r="M336" s="44" t="str">
        <f t="shared" si="5"/>
        <v>Tier 1</v>
      </c>
    </row>
    <row r="337" spans="1:13" s="22" customFormat="1" ht="12.75" x14ac:dyDescent="0.2">
      <c r="A337" s="24" t="s">
        <v>698</v>
      </c>
      <c r="B337" s="46" t="s">
        <v>193</v>
      </c>
      <c r="C337" s="46" t="s">
        <v>699</v>
      </c>
      <c r="D337" s="47">
        <v>57</v>
      </c>
      <c r="E337" s="47" t="s">
        <v>170</v>
      </c>
      <c r="F337" s="47" t="s">
        <v>372</v>
      </c>
      <c r="G337" s="47">
        <v>28700</v>
      </c>
      <c r="H337" s="48">
        <v>22.6</v>
      </c>
      <c r="I337" s="47">
        <v>27000</v>
      </c>
      <c r="J337" s="48">
        <v>20.6</v>
      </c>
      <c r="K337" s="49">
        <v>0.76</v>
      </c>
      <c r="L337" s="47">
        <v>1</v>
      </c>
      <c r="M337" s="44" t="str">
        <f t="shared" si="5"/>
        <v>Tier 1</v>
      </c>
    </row>
    <row r="338" spans="1:13" s="22" customFormat="1" ht="12.75" x14ac:dyDescent="0.2">
      <c r="A338" s="25" t="s">
        <v>974</v>
      </c>
      <c r="B338" s="46" t="s">
        <v>193</v>
      </c>
      <c r="C338" s="46" t="s">
        <v>975</v>
      </c>
      <c r="D338" s="47">
        <v>57</v>
      </c>
      <c r="E338" s="47" t="s">
        <v>170</v>
      </c>
      <c r="F338" s="47" t="s">
        <v>372</v>
      </c>
      <c r="G338" s="47">
        <v>29000</v>
      </c>
      <c r="H338" s="48">
        <v>23.4</v>
      </c>
      <c r="I338" s="47">
        <v>27100</v>
      </c>
      <c r="J338" s="48">
        <v>21.1</v>
      </c>
      <c r="K338" s="49">
        <v>0.78</v>
      </c>
      <c r="L338" s="47">
        <v>3</v>
      </c>
      <c r="M338" s="44" t="str">
        <f t="shared" si="5"/>
        <v>Tier 1</v>
      </c>
    </row>
    <row r="339" spans="1:13" s="22" customFormat="1" ht="12.75" x14ac:dyDescent="0.2">
      <c r="A339" s="24" t="s">
        <v>700</v>
      </c>
      <c r="B339" s="46" t="s">
        <v>193</v>
      </c>
      <c r="C339" s="46" t="s">
        <v>701</v>
      </c>
      <c r="D339" s="47">
        <v>57</v>
      </c>
      <c r="E339" s="47" t="s">
        <v>170</v>
      </c>
      <c r="F339" s="47" t="s">
        <v>372</v>
      </c>
      <c r="G339" s="47">
        <v>28050</v>
      </c>
      <c r="H339" s="48">
        <v>22.3</v>
      </c>
      <c r="I339" s="47">
        <v>25850</v>
      </c>
      <c r="J339" s="48">
        <v>20.399999999999999</v>
      </c>
      <c r="K339" s="49">
        <v>0.72</v>
      </c>
      <c r="L339" s="47">
        <v>1</v>
      </c>
      <c r="M339" s="44" t="str">
        <f t="shared" si="5"/>
        <v>Tier 1</v>
      </c>
    </row>
    <row r="340" spans="1:13" s="22" customFormat="1" ht="12.75" x14ac:dyDescent="0.2">
      <c r="A340" s="25" t="s">
        <v>976</v>
      </c>
      <c r="B340" s="46" t="s">
        <v>193</v>
      </c>
      <c r="C340" s="46" t="s">
        <v>977</v>
      </c>
      <c r="D340" s="47">
        <v>57</v>
      </c>
      <c r="E340" s="47" t="s">
        <v>170</v>
      </c>
      <c r="F340" s="47" t="s">
        <v>372</v>
      </c>
      <c r="G340" s="47">
        <v>30100</v>
      </c>
      <c r="H340" s="48">
        <v>22</v>
      </c>
      <c r="I340" s="47">
        <v>28600</v>
      </c>
      <c r="J340" s="48">
        <v>20.3</v>
      </c>
      <c r="K340" s="49">
        <v>0.81</v>
      </c>
      <c r="L340" s="47">
        <v>3</v>
      </c>
      <c r="M340" s="44" t="str">
        <f t="shared" si="5"/>
        <v>Tier 1</v>
      </c>
    </row>
    <row r="341" spans="1:13" s="22" customFormat="1" ht="12.75" x14ac:dyDescent="0.2">
      <c r="A341" s="25"/>
      <c r="B341" s="46" t="s">
        <v>978</v>
      </c>
      <c r="C341" s="46" t="s">
        <v>1054</v>
      </c>
      <c r="D341" s="47">
        <v>78</v>
      </c>
      <c r="E341" s="47"/>
      <c r="F341" s="47"/>
      <c r="G341" s="47">
        <v>52290</v>
      </c>
      <c r="H341" s="48">
        <v>23.5</v>
      </c>
      <c r="I341" s="47">
        <v>51150</v>
      </c>
      <c r="J341" s="48">
        <v>21.6</v>
      </c>
      <c r="K341" s="49">
        <v>0.84</v>
      </c>
      <c r="L341" s="47">
        <v>3</v>
      </c>
      <c r="M341" s="44" t="str">
        <f t="shared" si="5"/>
        <v>Tier 1</v>
      </c>
    </row>
    <row r="342" spans="1:13" s="22" customFormat="1" ht="12.75" x14ac:dyDescent="0.2">
      <c r="A342" s="25"/>
      <c r="B342" s="46" t="s">
        <v>978</v>
      </c>
      <c r="C342" s="46" t="s">
        <v>1055</v>
      </c>
      <c r="D342" s="47">
        <v>78</v>
      </c>
      <c r="E342" s="47"/>
      <c r="F342" s="47"/>
      <c r="G342" s="47">
        <v>52290</v>
      </c>
      <c r="H342" s="48">
        <v>22.2</v>
      </c>
      <c r="I342" s="47">
        <v>51150</v>
      </c>
      <c r="J342" s="48">
        <v>20.399999999999999</v>
      </c>
      <c r="K342" s="49">
        <v>0.84</v>
      </c>
      <c r="L342" s="47">
        <v>3</v>
      </c>
      <c r="M342" s="44" t="str">
        <f t="shared" si="5"/>
        <v>Tier 1</v>
      </c>
    </row>
    <row r="343" spans="1:13" s="22" customFormat="1" ht="12.75" x14ac:dyDescent="0.2">
      <c r="A343" s="25"/>
      <c r="B343" s="46" t="s">
        <v>978</v>
      </c>
      <c r="C343" s="46" t="s">
        <v>1056</v>
      </c>
      <c r="D343" s="47">
        <v>78</v>
      </c>
      <c r="E343" s="47"/>
      <c r="F343" s="47"/>
      <c r="G343" s="47">
        <v>52290</v>
      </c>
      <c r="H343" s="48">
        <v>23.8</v>
      </c>
      <c r="I343" s="47">
        <v>51150</v>
      </c>
      <c r="J343" s="48">
        <v>21.7</v>
      </c>
      <c r="K343" s="49">
        <v>0.84</v>
      </c>
      <c r="L343" s="47">
        <v>3</v>
      </c>
      <c r="M343" s="44" t="str">
        <f t="shared" si="5"/>
        <v>Tier 1</v>
      </c>
    </row>
    <row r="344" spans="1:13" s="22" customFormat="1" ht="12.75" x14ac:dyDescent="0.2">
      <c r="A344" s="25"/>
      <c r="B344" s="46" t="s">
        <v>978</v>
      </c>
      <c r="C344" s="46" t="s">
        <v>1057</v>
      </c>
      <c r="D344" s="47">
        <v>78</v>
      </c>
      <c r="E344" s="47"/>
      <c r="F344" s="47"/>
      <c r="G344" s="47">
        <v>52290</v>
      </c>
      <c r="H344" s="48">
        <v>22.3</v>
      </c>
      <c r="I344" s="47">
        <v>51150</v>
      </c>
      <c r="J344" s="48">
        <v>20.6</v>
      </c>
      <c r="K344" s="49">
        <v>0.84</v>
      </c>
      <c r="L344" s="47">
        <v>3</v>
      </c>
      <c r="M344" s="44" t="str">
        <f t="shared" si="5"/>
        <v>Tier 1</v>
      </c>
    </row>
    <row r="345" spans="1:13" s="22" customFormat="1" ht="12.75" x14ac:dyDescent="0.2">
      <c r="A345" s="25"/>
      <c r="B345" s="46" t="s">
        <v>978</v>
      </c>
      <c r="C345" s="46" t="s">
        <v>1058</v>
      </c>
      <c r="D345" s="47">
        <v>78</v>
      </c>
      <c r="E345" s="47"/>
      <c r="F345" s="47"/>
      <c r="G345" s="47">
        <v>52290</v>
      </c>
      <c r="H345" s="48">
        <v>25.1</v>
      </c>
      <c r="I345" s="47">
        <v>51150</v>
      </c>
      <c r="J345" s="48">
        <v>22.5</v>
      </c>
      <c r="K345" s="49">
        <v>0.84</v>
      </c>
      <c r="L345" s="47">
        <v>3</v>
      </c>
      <c r="M345" s="44" t="str">
        <f t="shared" si="5"/>
        <v>Tier 2</v>
      </c>
    </row>
    <row r="346" spans="1:13" s="22" customFormat="1" ht="12.75" x14ac:dyDescent="0.2">
      <c r="A346" s="25"/>
      <c r="B346" s="46" t="s">
        <v>978</v>
      </c>
      <c r="C346" s="46" t="s">
        <v>1059</v>
      </c>
      <c r="D346" s="47">
        <v>78</v>
      </c>
      <c r="E346" s="47"/>
      <c r="F346" s="47"/>
      <c r="G346" s="47">
        <v>52290</v>
      </c>
      <c r="H346" s="48">
        <v>23.3</v>
      </c>
      <c r="I346" s="47">
        <v>51150</v>
      </c>
      <c r="J346" s="48">
        <v>21</v>
      </c>
      <c r="K346" s="49">
        <v>0.84</v>
      </c>
      <c r="L346" s="47">
        <v>3</v>
      </c>
      <c r="M346" s="44" t="str">
        <f t="shared" si="5"/>
        <v>Tier 1</v>
      </c>
    </row>
    <row r="347" spans="1:13" s="22" customFormat="1" ht="12.75" x14ac:dyDescent="0.2">
      <c r="A347" s="25"/>
      <c r="B347" s="46" t="s">
        <v>978</v>
      </c>
      <c r="C347" s="46" t="s">
        <v>1060</v>
      </c>
      <c r="D347" s="47">
        <v>78</v>
      </c>
      <c r="E347" s="47"/>
      <c r="F347" s="47"/>
      <c r="G347" s="47">
        <v>52490</v>
      </c>
      <c r="H347" s="48">
        <v>23.8</v>
      </c>
      <c r="I347" s="47">
        <v>48600</v>
      </c>
      <c r="J347" s="48">
        <v>21.6</v>
      </c>
      <c r="K347" s="49">
        <v>0.78</v>
      </c>
      <c r="L347" s="47">
        <v>3</v>
      </c>
      <c r="M347" s="44" t="str">
        <f t="shared" si="5"/>
        <v>Tier 1</v>
      </c>
    </row>
    <row r="348" spans="1:13" s="22" customFormat="1" ht="12.75" x14ac:dyDescent="0.2">
      <c r="A348" s="25"/>
      <c r="B348" s="46" t="s">
        <v>978</v>
      </c>
      <c r="C348" s="46" t="s">
        <v>1061</v>
      </c>
      <c r="D348" s="47">
        <v>78</v>
      </c>
      <c r="E348" s="47"/>
      <c r="F348" s="47"/>
      <c r="G348" s="47">
        <v>52490</v>
      </c>
      <c r="H348" s="48">
        <v>23.3</v>
      </c>
      <c r="I348" s="47">
        <v>48600</v>
      </c>
      <c r="J348" s="48">
        <v>20.7</v>
      </c>
      <c r="K348" s="49">
        <v>0.78</v>
      </c>
      <c r="L348" s="47">
        <v>3</v>
      </c>
      <c r="M348" s="44" t="str">
        <f t="shared" si="5"/>
        <v>Tier 1</v>
      </c>
    </row>
    <row r="349" spans="1:13" s="22" customFormat="1" ht="12.75" x14ac:dyDescent="0.2">
      <c r="A349" s="26"/>
      <c r="B349" s="54" t="s">
        <v>978</v>
      </c>
      <c r="C349" s="54" t="s">
        <v>979</v>
      </c>
      <c r="D349" s="47">
        <v>72</v>
      </c>
      <c r="E349" s="47" t="s">
        <v>170</v>
      </c>
      <c r="F349" s="47"/>
      <c r="G349" s="47">
        <v>40108</v>
      </c>
      <c r="H349" s="48">
        <v>24.6</v>
      </c>
      <c r="I349" s="47">
        <v>37927</v>
      </c>
      <c r="J349" s="48">
        <v>22.2</v>
      </c>
      <c r="K349" s="49">
        <v>0.8</v>
      </c>
      <c r="L349" s="47">
        <v>3</v>
      </c>
      <c r="M349" s="44" t="str">
        <f t="shared" si="5"/>
        <v>Tier 1</v>
      </c>
    </row>
    <row r="350" spans="1:13" s="22" customFormat="1" ht="12.75" x14ac:dyDescent="0.2">
      <c r="A350" s="24" t="s">
        <v>702</v>
      </c>
      <c r="B350" s="46" t="s">
        <v>703</v>
      </c>
      <c r="C350" s="46" t="s">
        <v>704</v>
      </c>
      <c r="D350" s="47">
        <v>55</v>
      </c>
      <c r="E350" s="47" t="s">
        <v>170</v>
      </c>
      <c r="F350" s="47" t="s">
        <v>387</v>
      </c>
      <c r="G350" s="47">
        <v>25600</v>
      </c>
      <c r="H350" s="48">
        <v>34.200000000000003</v>
      </c>
      <c r="I350" s="47">
        <v>23500</v>
      </c>
      <c r="J350" s="48">
        <v>28.7</v>
      </c>
      <c r="K350" s="49">
        <v>0.71</v>
      </c>
      <c r="L350" s="47">
        <v>1</v>
      </c>
      <c r="M350" s="44" t="str">
        <f t="shared" si="5"/>
        <v>Tier 2</v>
      </c>
    </row>
    <row r="351" spans="1:13" s="22" customFormat="1" ht="12.75" x14ac:dyDescent="0.2">
      <c r="A351" s="25" t="s">
        <v>980</v>
      </c>
      <c r="B351" s="46" t="s">
        <v>703</v>
      </c>
      <c r="C351" s="46" t="s">
        <v>704</v>
      </c>
      <c r="D351" s="47">
        <v>55</v>
      </c>
      <c r="E351" s="47" t="s">
        <v>170</v>
      </c>
      <c r="F351" s="47" t="s">
        <v>387</v>
      </c>
      <c r="G351" s="47">
        <v>26000</v>
      </c>
      <c r="H351" s="48">
        <v>36.9</v>
      </c>
      <c r="I351" s="47">
        <v>23600</v>
      </c>
      <c r="J351" s="48">
        <v>29.9</v>
      </c>
      <c r="K351" s="49">
        <v>0.71</v>
      </c>
      <c r="L351" s="47">
        <v>3</v>
      </c>
      <c r="M351" s="44" t="str">
        <f t="shared" si="5"/>
        <v>Tier 2</v>
      </c>
    </row>
    <row r="352" spans="1:13" s="22" customFormat="1" ht="12.75" x14ac:dyDescent="0.2">
      <c r="A352" s="25" t="s">
        <v>983</v>
      </c>
      <c r="B352" s="46" t="s">
        <v>703</v>
      </c>
      <c r="C352" s="46" t="s">
        <v>704</v>
      </c>
      <c r="D352" s="47">
        <v>55</v>
      </c>
      <c r="E352" s="47" t="s">
        <v>170</v>
      </c>
      <c r="F352" s="47" t="s">
        <v>387</v>
      </c>
      <c r="G352" s="47">
        <v>25700</v>
      </c>
      <c r="H352" s="48">
        <v>36.299999999999997</v>
      </c>
      <c r="I352" s="47">
        <v>23500</v>
      </c>
      <c r="J352" s="48">
        <v>30.3</v>
      </c>
      <c r="K352" s="49">
        <v>0.72</v>
      </c>
      <c r="L352" s="47">
        <v>3</v>
      </c>
      <c r="M352" s="44" t="str">
        <f t="shared" si="5"/>
        <v>Tier 2</v>
      </c>
    </row>
    <row r="353" spans="1:13" s="22" customFormat="1" ht="12.75" x14ac:dyDescent="0.2">
      <c r="A353" s="24" t="s">
        <v>705</v>
      </c>
      <c r="B353" s="46" t="s">
        <v>703</v>
      </c>
      <c r="C353" s="46" t="s">
        <v>706</v>
      </c>
      <c r="D353" s="47">
        <v>55</v>
      </c>
      <c r="E353" s="47" t="s">
        <v>170</v>
      </c>
      <c r="F353" s="47" t="s">
        <v>387</v>
      </c>
      <c r="G353" s="47">
        <v>31000</v>
      </c>
      <c r="H353" s="48">
        <v>26.6</v>
      </c>
      <c r="I353" s="47">
        <v>29300</v>
      </c>
      <c r="J353" s="48">
        <v>23.3</v>
      </c>
      <c r="K353" s="49">
        <v>0.81</v>
      </c>
      <c r="L353" s="47">
        <v>1</v>
      </c>
      <c r="M353" s="44" t="str">
        <f t="shared" si="5"/>
        <v>Tier 2</v>
      </c>
    </row>
    <row r="354" spans="1:13" s="22" customFormat="1" ht="12.75" x14ac:dyDescent="0.2">
      <c r="A354" s="25" t="s">
        <v>982</v>
      </c>
      <c r="B354" s="46" t="s">
        <v>703</v>
      </c>
      <c r="C354" s="46" t="s">
        <v>706</v>
      </c>
      <c r="D354" s="47">
        <v>55</v>
      </c>
      <c r="E354" s="47" t="s">
        <v>170</v>
      </c>
      <c r="F354" s="47" t="s">
        <v>387</v>
      </c>
      <c r="G354" s="47">
        <v>31100</v>
      </c>
      <c r="H354" s="48">
        <v>28.3</v>
      </c>
      <c r="I354" s="47">
        <v>29400</v>
      </c>
      <c r="J354" s="48">
        <v>24.6</v>
      </c>
      <c r="K354" s="49">
        <v>0.81</v>
      </c>
      <c r="L354" s="47">
        <v>3</v>
      </c>
      <c r="M354" s="44" t="str">
        <f t="shared" si="5"/>
        <v>Tier 2</v>
      </c>
    </row>
    <row r="355" spans="1:13" s="22" customFormat="1" ht="12.75" x14ac:dyDescent="0.2">
      <c r="A355" s="25" t="s">
        <v>985</v>
      </c>
      <c r="B355" s="46" t="s">
        <v>703</v>
      </c>
      <c r="C355" s="46" t="s">
        <v>706</v>
      </c>
      <c r="D355" s="47">
        <v>55</v>
      </c>
      <c r="E355" s="47" t="s">
        <v>170</v>
      </c>
      <c r="F355" s="47" t="s">
        <v>387</v>
      </c>
      <c r="G355" s="47">
        <v>31000</v>
      </c>
      <c r="H355" s="48">
        <v>28.2</v>
      </c>
      <c r="I355" s="47">
        <v>29400</v>
      </c>
      <c r="J355" s="48">
        <v>24.5</v>
      </c>
      <c r="K355" s="49">
        <v>0.82</v>
      </c>
      <c r="L355" s="47">
        <v>3</v>
      </c>
      <c r="M355" s="44" t="str">
        <f t="shared" si="5"/>
        <v>Tier 2</v>
      </c>
    </row>
    <row r="356" spans="1:13" s="22" customFormat="1" ht="12.75" x14ac:dyDescent="0.2">
      <c r="A356" s="24" t="s">
        <v>707</v>
      </c>
      <c r="B356" s="46" t="s">
        <v>703</v>
      </c>
      <c r="C356" s="46" t="s">
        <v>708</v>
      </c>
      <c r="D356" s="47">
        <v>55</v>
      </c>
      <c r="E356" s="47" t="s">
        <v>170</v>
      </c>
      <c r="F356" s="47" t="s">
        <v>387</v>
      </c>
      <c r="G356" s="47">
        <v>27900</v>
      </c>
      <c r="H356" s="48">
        <v>31.1</v>
      </c>
      <c r="I356" s="47">
        <v>25900</v>
      </c>
      <c r="J356" s="48">
        <v>26.2</v>
      </c>
      <c r="K356" s="49">
        <v>0.76</v>
      </c>
      <c r="L356" s="47">
        <v>1</v>
      </c>
      <c r="M356" s="44" t="str">
        <f t="shared" si="5"/>
        <v>Tier 2</v>
      </c>
    </row>
    <row r="357" spans="1:13" s="22" customFormat="1" ht="12.75" x14ac:dyDescent="0.2">
      <c r="A357" s="25" t="s">
        <v>981</v>
      </c>
      <c r="B357" s="46" t="s">
        <v>703</v>
      </c>
      <c r="C357" s="46" t="s">
        <v>708</v>
      </c>
      <c r="D357" s="47">
        <v>55</v>
      </c>
      <c r="E357" s="47" t="s">
        <v>170</v>
      </c>
      <c r="F357" s="47" t="s">
        <v>387</v>
      </c>
      <c r="G357" s="47">
        <v>28200</v>
      </c>
      <c r="H357" s="48">
        <v>32.700000000000003</v>
      </c>
      <c r="I357" s="47">
        <v>26000</v>
      </c>
      <c r="J357" s="48">
        <v>27.4</v>
      </c>
      <c r="K357" s="49">
        <v>0.77</v>
      </c>
      <c r="L357" s="47">
        <v>3</v>
      </c>
      <c r="M357" s="44" t="str">
        <f t="shared" si="5"/>
        <v>Tier 2</v>
      </c>
    </row>
    <row r="358" spans="1:13" s="22" customFormat="1" ht="12.75" x14ac:dyDescent="0.2">
      <c r="A358" s="25" t="s">
        <v>984</v>
      </c>
      <c r="B358" s="46" t="s">
        <v>703</v>
      </c>
      <c r="C358" s="46" t="s">
        <v>708</v>
      </c>
      <c r="D358" s="47">
        <v>55</v>
      </c>
      <c r="E358" s="47" t="s">
        <v>170</v>
      </c>
      <c r="F358" s="47" t="s">
        <v>387</v>
      </c>
      <c r="G358" s="47">
        <v>27700</v>
      </c>
      <c r="H358" s="48">
        <v>32.1</v>
      </c>
      <c r="I358" s="47">
        <v>25800</v>
      </c>
      <c r="J358" s="48">
        <v>27.7</v>
      </c>
      <c r="K358" s="49">
        <v>0.77</v>
      </c>
      <c r="L358" s="47">
        <v>3</v>
      </c>
      <c r="M358" s="44" t="str">
        <f t="shared" si="5"/>
        <v>Tier 2</v>
      </c>
    </row>
    <row r="359" spans="1:13" s="22" customFormat="1" ht="12.75" x14ac:dyDescent="0.2">
      <c r="A359" s="25" t="s">
        <v>986</v>
      </c>
      <c r="B359" s="46" t="s">
        <v>987</v>
      </c>
      <c r="C359" s="46" t="s">
        <v>988</v>
      </c>
      <c r="D359" s="47">
        <v>52</v>
      </c>
      <c r="E359" s="47" t="s">
        <v>170</v>
      </c>
      <c r="F359" s="47" t="s">
        <v>372</v>
      </c>
      <c r="G359" s="47">
        <v>21800</v>
      </c>
      <c r="H359" s="48">
        <v>23.6</v>
      </c>
      <c r="I359" s="47">
        <v>20200</v>
      </c>
      <c r="J359" s="48">
        <v>20.6</v>
      </c>
      <c r="K359" s="49">
        <v>0.71</v>
      </c>
      <c r="L359" s="47">
        <v>3</v>
      </c>
      <c r="M359" s="44" t="str">
        <f t="shared" si="5"/>
        <v>Tier 1</v>
      </c>
    </row>
    <row r="360" spans="1:13" s="22" customFormat="1" ht="12.75" x14ac:dyDescent="0.2">
      <c r="A360" s="26" t="s">
        <v>989</v>
      </c>
      <c r="B360" s="46" t="s">
        <v>106</v>
      </c>
      <c r="C360" s="46" t="s">
        <v>990</v>
      </c>
      <c r="D360" s="47">
        <v>55</v>
      </c>
      <c r="E360" s="47" t="s">
        <v>170</v>
      </c>
      <c r="F360" s="47" t="s">
        <v>856</v>
      </c>
      <c r="G360" s="47">
        <v>23824</v>
      </c>
      <c r="H360" s="48">
        <v>22.8</v>
      </c>
      <c r="I360" s="47">
        <v>22722</v>
      </c>
      <c r="J360" s="48">
        <v>20.8</v>
      </c>
      <c r="K360" s="49">
        <v>0.83</v>
      </c>
      <c r="L360" s="47">
        <v>3</v>
      </c>
      <c r="M360" s="44" t="str">
        <f t="shared" si="5"/>
        <v>Tier 1</v>
      </c>
    </row>
    <row r="361" spans="1:13" s="22" customFormat="1" ht="12.75" x14ac:dyDescent="0.2">
      <c r="A361" s="26" t="s">
        <v>991</v>
      </c>
      <c r="B361" s="46" t="s">
        <v>106</v>
      </c>
      <c r="C361" s="46" t="s">
        <v>992</v>
      </c>
      <c r="D361" s="47">
        <v>55</v>
      </c>
      <c r="E361" s="47" t="s">
        <v>170</v>
      </c>
      <c r="F361" s="47" t="s">
        <v>856</v>
      </c>
      <c r="G361" s="47">
        <v>27042</v>
      </c>
      <c r="H361" s="48">
        <v>23.8</v>
      </c>
      <c r="I361" s="47">
        <v>25179</v>
      </c>
      <c r="J361" s="48">
        <v>21.2</v>
      </c>
      <c r="K361" s="49">
        <v>0.77</v>
      </c>
      <c r="L361" s="47">
        <v>3</v>
      </c>
      <c r="M361" s="44" t="str">
        <f t="shared" si="5"/>
        <v>Tier 1</v>
      </c>
    </row>
    <row r="362" spans="1:13" s="22" customFormat="1" ht="12.75" x14ac:dyDescent="0.2">
      <c r="A362" s="25" t="s">
        <v>1003</v>
      </c>
      <c r="B362" s="46" t="s">
        <v>106</v>
      </c>
      <c r="C362" s="46" t="s">
        <v>1004</v>
      </c>
      <c r="D362" s="47">
        <v>72</v>
      </c>
      <c r="E362" s="47" t="s">
        <v>170</v>
      </c>
      <c r="F362" s="47" t="s">
        <v>856</v>
      </c>
      <c r="G362" s="47">
        <v>40534</v>
      </c>
      <c r="H362" s="48">
        <v>25.1</v>
      </c>
      <c r="I362" s="47">
        <v>37916</v>
      </c>
      <c r="J362" s="48">
        <v>22.2</v>
      </c>
      <c r="K362" s="49">
        <f>31623/40534</f>
        <v>0.78015986579168106</v>
      </c>
      <c r="L362" s="47">
        <v>3</v>
      </c>
      <c r="M362" s="44" t="str">
        <f t="shared" si="5"/>
        <v>Tier 1</v>
      </c>
    </row>
    <row r="363" spans="1:13" s="22" customFormat="1" ht="12.75" x14ac:dyDescent="0.2">
      <c r="A363" s="26" t="s">
        <v>993</v>
      </c>
      <c r="B363" s="46" t="s">
        <v>106</v>
      </c>
      <c r="C363" s="46" t="s">
        <v>994</v>
      </c>
      <c r="D363" s="47">
        <v>72</v>
      </c>
      <c r="E363" s="47" t="s">
        <v>170</v>
      </c>
      <c r="F363" s="47" t="s">
        <v>856</v>
      </c>
      <c r="G363" s="47">
        <v>43263</v>
      </c>
      <c r="H363" s="48">
        <v>22.4</v>
      </c>
      <c r="I363" s="47">
        <v>40892</v>
      </c>
      <c r="J363" s="48">
        <v>20.399999999999999</v>
      </c>
      <c r="K363" s="49">
        <v>0.79</v>
      </c>
      <c r="L363" s="47">
        <v>3</v>
      </c>
      <c r="M363" s="44" t="str">
        <f t="shared" si="5"/>
        <v>Tier 1</v>
      </c>
    </row>
    <row r="364" spans="1:13" s="22" customFormat="1" ht="12.75" x14ac:dyDescent="0.2">
      <c r="A364" s="26" t="s">
        <v>995</v>
      </c>
      <c r="B364" s="46" t="s">
        <v>106</v>
      </c>
      <c r="C364" s="46" t="s">
        <v>996</v>
      </c>
      <c r="D364" s="47">
        <v>72</v>
      </c>
      <c r="E364" s="47" t="s">
        <v>170</v>
      </c>
      <c r="F364" s="47" t="s">
        <v>856</v>
      </c>
      <c r="G364" s="47">
        <v>43369</v>
      </c>
      <c r="H364" s="48">
        <v>23.3</v>
      </c>
      <c r="I364" s="47">
        <v>40278</v>
      </c>
      <c r="J364" s="48">
        <v>20.8</v>
      </c>
      <c r="K364" s="49">
        <v>0.77</v>
      </c>
      <c r="L364" s="47">
        <v>3</v>
      </c>
      <c r="M364" s="44" t="str">
        <f t="shared" si="5"/>
        <v>Tier 1</v>
      </c>
    </row>
    <row r="365" spans="1:13" s="22" customFormat="1" ht="12.75" x14ac:dyDescent="0.2">
      <c r="A365" s="26" t="s">
        <v>997</v>
      </c>
      <c r="B365" s="46" t="s">
        <v>106</v>
      </c>
      <c r="C365" s="46" t="s">
        <v>998</v>
      </c>
      <c r="D365" s="47">
        <v>72</v>
      </c>
      <c r="E365" s="47" t="s">
        <v>170</v>
      </c>
      <c r="F365" s="47" t="s">
        <v>856</v>
      </c>
      <c r="G365" s="47">
        <v>41802</v>
      </c>
      <c r="H365" s="48">
        <v>23.6</v>
      </c>
      <c r="I365" s="47">
        <v>38838</v>
      </c>
      <c r="J365" s="48">
        <v>21.3</v>
      </c>
      <c r="K365" s="49">
        <v>0.71</v>
      </c>
      <c r="L365" s="47">
        <v>3</v>
      </c>
      <c r="M365" s="44" t="str">
        <f t="shared" si="5"/>
        <v>Tier 1</v>
      </c>
    </row>
    <row r="366" spans="1:13" s="22" customFormat="1" ht="12.75" x14ac:dyDescent="0.2">
      <c r="A366" s="26" t="s">
        <v>999</v>
      </c>
      <c r="B366" s="46" t="s">
        <v>106</v>
      </c>
      <c r="C366" s="46" t="s">
        <v>1000</v>
      </c>
      <c r="D366" s="47">
        <v>72</v>
      </c>
      <c r="E366" s="47" t="s">
        <v>170</v>
      </c>
      <c r="F366" s="47" t="s">
        <v>856</v>
      </c>
      <c r="G366" s="47">
        <v>43920</v>
      </c>
      <c r="H366" s="48">
        <v>22.9</v>
      </c>
      <c r="I366" s="47">
        <v>41252</v>
      </c>
      <c r="J366" s="48">
        <v>20.5</v>
      </c>
      <c r="K366" s="49">
        <v>0.8</v>
      </c>
      <c r="L366" s="47">
        <v>3</v>
      </c>
      <c r="M366" s="44" t="str">
        <f t="shared" si="5"/>
        <v>Tier 1</v>
      </c>
    </row>
    <row r="367" spans="1:13" s="22" customFormat="1" ht="12.75" x14ac:dyDescent="0.2">
      <c r="A367" s="26" t="s">
        <v>1001</v>
      </c>
      <c r="B367" s="46" t="s">
        <v>106</v>
      </c>
      <c r="C367" s="46" t="s">
        <v>1002</v>
      </c>
      <c r="D367" s="47">
        <v>72</v>
      </c>
      <c r="E367" s="47" t="s">
        <v>170</v>
      </c>
      <c r="F367" s="47" t="s">
        <v>857</v>
      </c>
      <c r="G367" s="47">
        <v>43454</v>
      </c>
      <c r="H367" s="48">
        <v>23.8</v>
      </c>
      <c r="I367" s="47">
        <v>41527</v>
      </c>
      <c r="J367" s="48">
        <v>21.6</v>
      </c>
      <c r="K367" s="49">
        <v>0.84</v>
      </c>
      <c r="L367" s="47">
        <v>3</v>
      </c>
      <c r="M367" s="44" t="str">
        <f t="shared" si="5"/>
        <v>Tier 1</v>
      </c>
    </row>
    <row r="368" spans="1:13" s="22" customFormat="1" ht="12.75" x14ac:dyDescent="0.2">
      <c r="A368" s="24" t="s">
        <v>709</v>
      </c>
      <c r="B368" s="57" t="s">
        <v>406</v>
      </c>
      <c r="C368" s="50">
        <v>954200</v>
      </c>
      <c r="D368" s="47">
        <v>54</v>
      </c>
      <c r="E368" s="51" t="s">
        <v>170</v>
      </c>
      <c r="F368" s="51" t="s">
        <v>372</v>
      </c>
      <c r="G368" s="51">
        <v>28900</v>
      </c>
      <c r="H368" s="52">
        <v>24.6</v>
      </c>
      <c r="I368" s="51">
        <v>27000</v>
      </c>
      <c r="J368" s="52">
        <v>21.9</v>
      </c>
      <c r="K368" s="53">
        <v>0.76</v>
      </c>
      <c r="L368" s="47">
        <v>1</v>
      </c>
      <c r="M368" s="44" t="str">
        <f t="shared" si="5"/>
        <v>Tier 1</v>
      </c>
    </row>
    <row r="369" spans="1:13" s="22" customFormat="1" ht="12.75" x14ac:dyDescent="0.2">
      <c r="A369" s="24" t="s">
        <v>710</v>
      </c>
      <c r="B369" s="57" t="s">
        <v>406</v>
      </c>
      <c r="C369" s="50">
        <v>954205</v>
      </c>
      <c r="D369" s="47">
        <v>54</v>
      </c>
      <c r="E369" s="51" t="s">
        <v>170</v>
      </c>
      <c r="F369" s="51" t="s">
        <v>372</v>
      </c>
      <c r="G369" s="51">
        <v>28500</v>
      </c>
      <c r="H369" s="52">
        <v>24.3</v>
      </c>
      <c r="I369" s="51">
        <v>27100</v>
      </c>
      <c r="J369" s="52">
        <v>22.3</v>
      </c>
      <c r="K369" s="53">
        <v>0.79</v>
      </c>
      <c r="L369" s="47">
        <v>1</v>
      </c>
      <c r="M369" s="44" t="str">
        <f t="shared" si="5"/>
        <v>Tier 2</v>
      </c>
    </row>
    <row r="370" spans="1:13" s="22" customFormat="1" ht="12.75" x14ac:dyDescent="0.2">
      <c r="A370" s="24" t="s">
        <v>711</v>
      </c>
      <c r="B370" s="57" t="s">
        <v>406</v>
      </c>
      <c r="C370" s="50">
        <v>954210</v>
      </c>
      <c r="D370" s="47">
        <v>54</v>
      </c>
      <c r="E370" s="51" t="s">
        <v>170</v>
      </c>
      <c r="F370" s="51" t="s">
        <v>372</v>
      </c>
      <c r="G370" s="51">
        <v>30700</v>
      </c>
      <c r="H370" s="52">
        <v>22.6</v>
      </c>
      <c r="I370" s="51">
        <v>28800</v>
      </c>
      <c r="J370" s="52">
        <v>20.399999999999999</v>
      </c>
      <c r="K370" s="53">
        <v>0.79</v>
      </c>
      <c r="L370" s="47">
        <v>1</v>
      </c>
      <c r="M370" s="44" t="str">
        <f t="shared" si="5"/>
        <v>Tier 1</v>
      </c>
    </row>
    <row r="371" spans="1:13" s="22" customFormat="1" ht="12.75" x14ac:dyDescent="0.2">
      <c r="A371" s="25" t="s">
        <v>1025</v>
      </c>
      <c r="B371" s="46" t="s">
        <v>406</v>
      </c>
      <c r="C371" s="46">
        <v>954240</v>
      </c>
      <c r="D371" s="47">
        <v>54</v>
      </c>
      <c r="E371" s="47" t="s">
        <v>170</v>
      </c>
      <c r="F371" s="47" t="s">
        <v>372</v>
      </c>
      <c r="G371" s="47">
        <v>30700</v>
      </c>
      <c r="H371" s="48">
        <v>22.5</v>
      </c>
      <c r="I371" s="47">
        <v>29200</v>
      </c>
      <c r="J371" s="48">
        <v>20.5</v>
      </c>
      <c r="K371" s="49">
        <v>0.82</v>
      </c>
      <c r="L371" s="47">
        <v>3</v>
      </c>
      <c r="M371" s="44" t="str">
        <f t="shared" si="5"/>
        <v>Tier 1</v>
      </c>
    </row>
    <row r="372" spans="1:13" s="22" customFormat="1" ht="12.75" x14ac:dyDescent="0.2">
      <c r="A372" s="25" t="s">
        <v>1026</v>
      </c>
      <c r="B372" s="46" t="s">
        <v>406</v>
      </c>
      <c r="C372" s="46">
        <v>954245</v>
      </c>
      <c r="D372" s="47">
        <v>54</v>
      </c>
      <c r="E372" s="47" t="s">
        <v>170</v>
      </c>
      <c r="F372" s="47" t="s">
        <v>372</v>
      </c>
      <c r="G372" s="47">
        <v>31100</v>
      </c>
      <c r="H372" s="48">
        <v>22.5</v>
      </c>
      <c r="I372" s="47">
        <v>29400</v>
      </c>
      <c r="J372" s="48">
        <v>20.399999999999999</v>
      </c>
      <c r="K372" s="49">
        <v>0.8</v>
      </c>
      <c r="L372" s="47">
        <v>3</v>
      </c>
      <c r="M372" s="44" t="str">
        <f t="shared" si="5"/>
        <v>Tier 1</v>
      </c>
    </row>
    <row r="373" spans="1:13" s="22" customFormat="1" ht="12.75" x14ac:dyDescent="0.2">
      <c r="A373" s="24" t="s">
        <v>712</v>
      </c>
      <c r="B373" s="57" t="s">
        <v>406</v>
      </c>
      <c r="C373" s="50">
        <v>954290</v>
      </c>
      <c r="D373" s="47">
        <v>54</v>
      </c>
      <c r="E373" s="51" t="s">
        <v>170</v>
      </c>
      <c r="F373" s="51" t="s">
        <v>372</v>
      </c>
      <c r="G373" s="51">
        <v>27600</v>
      </c>
      <c r="H373" s="52">
        <v>22.8</v>
      </c>
      <c r="I373" s="51">
        <v>25700</v>
      </c>
      <c r="J373" s="52">
        <v>20.6</v>
      </c>
      <c r="K373" s="53">
        <v>0.79</v>
      </c>
      <c r="L373" s="47">
        <v>1</v>
      </c>
      <c r="M373" s="44" t="str">
        <f t="shared" si="5"/>
        <v>Tier 1</v>
      </c>
    </row>
    <row r="374" spans="1:13" s="22" customFormat="1" ht="12.75" x14ac:dyDescent="0.2">
      <c r="A374" s="24" t="s">
        <v>721</v>
      </c>
      <c r="B374" s="57" t="s">
        <v>406</v>
      </c>
      <c r="C374" s="50">
        <v>954290</v>
      </c>
      <c r="D374" s="47">
        <v>54</v>
      </c>
      <c r="E374" s="51" t="s">
        <v>170</v>
      </c>
      <c r="F374" s="51" t="s">
        <v>372</v>
      </c>
      <c r="G374" s="51">
        <v>28200</v>
      </c>
      <c r="H374" s="52">
        <v>22.8</v>
      </c>
      <c r="I374" s="51">
        <v>26500</v>
      </c>
      <c r="J374" s="52">
        <v>20.8</v>
      </c>
      <c r="K374" s="53">
        <v>0.79</v>
      </c>
      <c r="L374" s="47">
        <v>1</v>
      </c>
      <c r="M374" s="44" t="str">
        <f t="shared" si="5"/>
        <v>Tier 1</v>
      </c>
    </row>
    <row r="375" spans="1:13" s="22" customFormat="1" ht="12.75" x14ac:dyDescent="0.2">
      <c r="A375" s="24" t="s">
        <v>713</v>
      </c>
      <c r="B375" s="57" t="s">
        <v>406</v>
      </c>
      <c r="C375" s="50">
        <v>954330</v>
      </c>
      <c r="D375" s="47">
        <v>54</v>
      </c>
      <c r="E375" s="51" t="s">
        <v>170</v>
      </c>
      <c r="F375" s="51" t="s">
        <v>372</v>
      </c>
      <c r="G375" s="51">
        <v>23700</v>
      </c>
      <c r="H375" s="52">
        <v>26</v>
      </c>
      <c r="I375" s="51">
        <v>21500</v>
      </c>
      <c r="J375" s="52">
        <v>22.9</v>
      </c>
      <c r="K375" s="53">
        <v>0.63</v>
      </c>
      <c r="L375" s="47">
        <v>1</v>
      </c>
      <c r="M375" s="44" t="str">
        <f t="shared" si="5"/>
        <v>Tier 2</v>
      </c>
    </row>
    <row r="376" spans="1:13" s="22" customFormat="1" ht="12.75" x14ac:dyDescent="0.2">
      <c r="A376" s="24" t="s">
        <v>714</v>
      </c>
      <c r="B376" s="57" t="s">
        <v>406</v>
      </c>
      <c r="C376" s="50">
        <v>954335</v>
      </c>
      <c r="D376" s="47">
        <v>54</v>
      </c>
      <c r="E376" s="51" t="s">
        <v>170</v>
      </c>
      <c r="F376" s="51" t="s">
        <v>372</v>
      </c>
      <c r="G376" s="51">
        <v>25200</v>
      </c>
      <c r="H376" s="52">
        <v>24.5</v>
      </c>
      <c r="I376" s="51">
        <v>23200</v>
      </c>
      <c r="J376" s="52">
        <v>21.8</v>
      </c>
      <c r="K376" s="53">
        <v>0.73</v>
      </c>
      <c r="L376" s="47">
        <v>1</v>
      </c>
      <c r="M376" s="44" t="str">
        <f t="shared" si="5"/>
        <v>Tier 1</v>
      </c>
    </row>
    <row r="377" spans="1:13" s="22" customFormat="1" ht="12.75" x14ac:dyDescent="0.2">
      <c r="A377" s="24" t="s">
        <v>715</v>
      </c>
      <c r="B377" s="57" t="s">
        <v>406</v>
      </c>
      <c r="C377" s="50">
        <v>954430</v>
      </c>
      <c r="D377" s="47">
        <v>54</v>
      </c>
      <c r="E377" s="51" t="s">
        <v>170</v>
      </c>
      <c r="F377" s="51" t="s">
        <v>387</v>
      </c>
      <c r="G377" s="51">
        <v>28200</v>
      </c>
      <c r="H377" s="52">
        <v>23.3</v>
      </c>
      <c r="I377" s="51">
        <v>26100</v>
      </c>
      <c r="J377" s="52">
        <v>20.6</v>
      </c>
      <c r="K377" s="53">
        <v>0.75</v>
      </c>
      <c r="L377" s="47">
        <v>1</v>
      </c>
      <c r="M377" s="44" t="str">
        <f t="shared" si="5"/>
        <v>Tier 1</v>
      </c>
    </row>
    <row r="378" spans="1:13" s="22" customFormat="1" ht="12.75" x14ac:dyDescent="0.2">
      <c r="A378" s="24" t="s">
        <v>720</v>
      </c>
      <c r="B378" s="57" t="s">
        <v>406</v>
      </c>
      <c r="C378" s="50">
        <v>954605</v>
      </c>
      <c r="D378" s="47">
        <v>54</v>
      </c>
      <c r="E378" s="51" t="s">
        <v>170</v>
      </c>
      <c r="F378" s="51" t="s">
        <v>372</v>
      </c>
      <c r="G378" s="51">
        <v>28900</v>
      </c>
      <c r="H378" s="52">
        <v>23.9</v>
      </c>
      <c r="I378" s="51">
        <v>27200</v>
      </c>
      <c r="J378" s="52">
        <v>21.4</v>
      </c>
      <c r="K378" s="53">
        <v>0.81</v>
      </c>
      <c r="L378" s="47">
        <v>1</v>
      </c>
      <c r="M378" s="44" t="str">
        <f t="shared" si="5"/>
        <v>Tier 1</v>
      </c>
    </row>
    <row r="379" spans="1:13" s="22" customFormat="1" ht="12.75" x14ac:dyDescent="0.2">
      <c r="A379" s="24" t="s">
        <v>723</v>
      </c>
      <c r="B379" s="57" t="s">
        <v>406</v>
      </c>
      <c r="C379" s="50">
        <v>954606</v>
      </c>
      <c r="D379" s="47">
        <v>54</v>
      </c>
      <c r="E379" s="51" t="s">
        <v>170</v>
      </c>
      <c r="F379" s="51" t="s">
        <v>372</v>
      </c>
      <c r="G379" s="51">
        <v>28800</v>
      </c>
      <c r="H379" s="52">
        <v>23.6</v>
      </c>
      <c r="I379" s="51">
        <v>27200</v>
      </c>
      <c r="J379" s="52">
        <v>21.3</v>
      </c>
      <c r="K379" s="53">
        <v>0.81</v>
      </c>
      <c r="L379" s="47">
        <v>1</v>
      </c>
      <c r="M379" s="44" t="str">
        <f t="shared" si="5"/>
        <v>Tier 1</v>
      </c>
    </row>
    <row r="380" spans="1:13" s="22" customFormat="1" ht="12.75" x14ac:dyDescent="0.2">
      <c r="A380" s="24" t="s">
        <v>722</v>
      </c>
      <c r="B380" s="57" t="s">
        <v>406</v>
      </c>
      <c r="C380" s="50">
        <v>954710</v>
      </c>
      <c r="D380" s="47">
        <v>54</v>
      </c>
      <c r="E380" s="51" t="s">
        <v>170</v>
      </c>
      <c r="F380" s="51" t="s">
        <v>372</v>
      </c>
      <c r="G380" s="51">
        <v>28700</v>
      </c>
      <c r="H380" s="52">
        <v>23.8</v>
      </c>
      <c r="I380" s="51">
        <v>27000</v>
      </c>
      <c r="J380" s="52">
        <v>21.6</v>
      </c>
      <c r="K380" s="53">
        <v>0.78</v>
      </c>
      <c r="L380" s="47">
        <v>1</v>
      </c>
      <c r="M380" s="44" t="str">
        <f t="shared" si="5"/>
        <v>Tier 1</v>
      </c>
    </row>
    <row r="381" spans="1:13" s="22" customFormat="1" ht="12.75" x14ac:dyDescent="0.2">
      <c r="A381" s="24" t="s">
        <v>724</v>
      </c>
      <c r="B381" s="57" t="s">
        <v>406</v>
      </c>
      <c r="C381" s="50">
        <v>954725</v>
      </c>
      <c r="D381" s="47">
        <v>54</v>
      </c>
      <c r="E381" s="51" t="s">
        <v>170</v>
      </c>
      <c r="F381" s="51" t="s">
        <v>372</v>
      </c>
      <c r="G381" s="51">
        <v>29300</v>
      </c>
      <c r="H381" s="52">
        <v>24.8</v>
      </c>
      <c r="I381" s="51">
        <v>27300</v>
      </c>
      <c r="J381" s="52">
        <v>22.1</v>
      </c>
      <c r="K381" s="53">
        <v>0.76</v>
      </c>
      <c r="L381" s="47">
        <v>1</v>
      </c>
      <c r="M381" s="44" t="str">
        <f t="shared" si="5"/>
        <v>Tier 1</v>
      </c>
    </row>
    <row r="382" spans="1:13" s="22" customFormat="1" ht="12.75" x14ac:dyDescent="0.2">
      <c r="A382" s="25" t="s">
        <v>1027</v>
      </c>
      <c r="B382" s="46" t="s">
        <v>406</v>
      </c>
      <c r="C382" s="46">
        <v>954735</v>
      </c>
      <c r="D382" s="47">
        <v>54</v>
      </c>
      <c r="E382" s="47" t="s">
        <v>170</v>
      </c>
      <c r="F382" s="47" t="s">
        <v>372</v>
      </c>
      <c r="G382" s="47">
        <v>31200</v>
      </c>
      <c r="H382" s="48">
        <v>22.6</v>
      </c>
      <c r="I382" s="47">
        <v>29400</v>
      </c>
      <c r="J382" s="48">
        <v>20.399999999999999</v>
      </c>
      <c r="K382" s="49">
        <v>0.79</v>
      </c>
      <c r="L382" s="47">
        <v>3</v>
      </c>
      <c r="M382" s="44" t="str">
        <f t="shared" si="5"/>
        <v>Tier 1</v>
      </c>
    </row>
    <row r="383" spans="1:13" s="22" customFormat="1" ht="12.75" x14ac:dyDescent="0.2">
      <c r="A383" s="24" t="s">
        <v>716</v>
      </c>
      <c r="B383" s="57" t="s">
        <v>406</v>
      </c>
      <c r="C383" s="50" t="s">
        <v>717</v>
      </c>
      <c r="D383" s="47">
        <v>54</v>
      </c>
      <c r="E383" s="51" t="s">
        <v>170</v>
      </c>
      <c r="F383" s="51" t="s">
        <v>372</v>
      </c>
      <c r="G383" s="51">
        <v>28700</v>
      </c>
      <c r="H383" s="52">
        <v>24.5</v>
      </c>
      <c r="I383" s="51">
        <v>26700</v>
      </c>
      <c r="J383" s="52">
        <v>21.8</v>
      </c>
      <c r="K383" s="53">
        <v>0.75</v>
      </c>
      <c r="L383" s="47">
        <v>1</v>
      </c>
      <c r="M383" s="44" t="str">
        <f t="shared" si="5"/>
        <v>Tier 1</v>
      </c>
    </row>
    <row r="384" spans="1:13" s="22" customFormat="1" ht="12.75" x14ac:dyDescent="0.2">
      <c r="A384" s="24" t="s">
        <v>718</v>
      </c>
      <c r="B384" s="57" t="s">
        <v>406</v>
      </c>
      <c r="C384" s="50" t="s">
        <v>719</v>
      </c>
      <c r="D384" s="47">
        <v>54</v>
      </c>
      <c r="E384" s="51" t="s">
        <v>170</v>
      </c>
      <c r="F384" s="51" t="s">
        <v>372</v>
      </c>
      <c r="G384" s="51">
        <v>28100</v>
      </c>
      <c r="H384" s="52">
        <v>23.9</v>
      </c>
      <c r="I384" s="51">
        <v>26600</v>
      </c>
      <c r="J384" s="52">
        <v>21.8</v>
      </c>
      <c r="K384" s="53">
        <v>0.8</v>
      </c>
      <c r="L384" s="47">
        <v>1</v>
      </c>
      <c r="M384" s="44" t="str">
        <f t="shared" si="5"/>
        <v>Tier 1</v>
      </c>
    </row>
    <row r="385" spans="1:13" s="22" customFormat="1" ht="12.75" x14ac:dyDescent="0.2">
      <c r="A385" s="24" t="s">
        <v>738</v>
      </c>
      <c r="B385" s="57" t="s">
        <v>406</v>
      </c>
      <c r="C385" s="50" t="s">
        <v>739</v>
      </c>
      <c r="D385" s="47">
        <v>54</v>
      </c>
      <c r="E385" s="51" t="s">
        <v>170</v>
      </c>
      <c r="F385" s="51" t="s">
        <v>372</v>
      </c>
      <c r="G385" s="51">
        <v>30200</v>
      </c>
      <c r="H385" s="52">
        <v>22.2</v>
      </c>
      <c r="I385" s="51">
        <v>28600</v>
      </c>
      <c r="J385" s="52">
        <v>20.3</v>
      </c>
      <c r="K385" s="53">
        <v>0.79</v>
      </c>
      <c r="L385" s="47">
        <v>1</v>
      </c>
      <c r="M385" s="44" t="str">
        <f t="shared" si="5"/>
        <v>Tier 1</v>
      </c>
    </row>
    <row r="386" spans="1:13" s="22" customFormat="1" ht="12.75" x14ac:dyDescent="0.2">
      <c r="A386" s="24">
        <v>2142</v>
      </c>
      <c r="B386" s="54" t="s">
        <v>406</v>
      </c>
      <c r="C386" s="46" t="s">
        <v>407</v>
      </c>
      <c r="D386" s="47">
        <v>36</v>
      </c>
      <c r="E386" s="47" t="s">
        <v>170</v>
      </c>
      <c r="F386" s="47" t="s">
        <v>372</v>
      </c>
      <c r="G386" s="47">
        <v>11120</v>
      </c>
      <c r="H386" s="48">
        <v>21.3</v>
      </c>
      <c r="I386" s="47">
        <v>10390</v>
      </c>
      <c r="J386" s="48">
        <v>18.899999999999999</v>
      </c>
      <c r="K386" s="49">
        <v>0.75</v>
      </c>
      <c r="L386" s="47">
        <v>1</v>
      </c>
      <c r="M386" s="44" t="str">
        <f t="shared" si="5"/>
        <v>Tier 2</v>
      </c>
    </row>
    <row r="387" spans="1:13" s="22" customFormat="1" ht="12.75" x14ac:dyDescent="0.2">
      <c r="A387" s="24">
        <v>2143</v>
      </c>
      <c r="B387" s="54" t="s">
        <v>406</v>
      </c>
      <c r="C387" s="46" t="s">
        <v>408</v>
      </c>
      <c r="D387" s="47">
        <v>36</v>
      </c>
      <c r="E387" s="47" t="s">
        <v>170</v>
      </c>
      <c r="F387" s="47" t="s">
        <v>372</v>
      </c>
      <c r="G387" s="47">
        <v>10320</v>
      </c>
      <c r="H387" s="48">
        <v>20</v>
      </c>
      <c r="I387" s="47">
        <v>9540</v>
      </c>
      <c r="J387" s="48">
        <v>18.3</v>
      </c>
      <c r="K387" s="49">
        <v>0.74</v>
      </c>
      <c r="L387" s="47">
        <v>1</v>
      </c>
      <c r="M387" s="44" t="str">
        <f t="shared" si="5"/>
        <v>Tier 2</v>
      </c>
    </row>
    <row r="388" spans="1:13" s="22" customFormat="1" ht="12.75" x14ac:dyDescent="0.2">
      <c r="A388" s="24">
        <v>2365</v>
      </c>
      <c r="B388" s="46" t="s">
        <v>406</v>
      </c>
      <c r="C388" s="46" t="s">
        <v>725</v>
      </c>
      <c r="D388" s="47">
        <v>48</v>
      </c>
      <c r="E388" s="47" t="s">
        <v>170</v>
      </c>
      <c r="F388" s="47" t="s">
        <v>372</v>
      </c>
      <c r="G388" s="47">
        <v>20500</v>
      </c>
      <c r="H388" s="48">
        <v>24.1</v>
      </c>
      <c r="I388" s="47">
        <v>18900</v>
      </c>
      <c r="J388" s="48">
        <v>21.3</v>
      </c>
      <c r="K388" s="49">
        <v>0.71</v>
      </c>
      <c r="L388" s="47">
        <v>1</v>
      </c>
      <c r="M388" s="44" t="str">
        <f t="shared" si="5"/>
        <v>Tier 1</v>
      </c>
    </row>
    <row r="389" spans="1:13" s="22" customFormat="1" ht="12.75" x14ac:dyDescent="0.2">
      <c r="A389" s="24">
        <v>2368</v>
      </c>
      <c r="B389" s="46" t="s">
        <v>406</v>
      </c>
      <c r="C389" s="46" t="s">
        <v>726</v>
      </c>
      <c r="D389" s="47">
        <v>48</v>
      </c>
      <c r="E389" s="47" t="s">
        <v>170</v>
      </c>
      <c r="F389" s="47" t="s">
        <v>372</v>
      </c>
      <c r="G389" s="47">
        <v>18700</v>
      </c>
      <c r="H389" s="48">
        <v>26.2</v>
      </c>
      <c r="I389" s="47">
        <v>16900</v>
      </c>
      <c r="J389" s="48">
        <v>22.7</v>
      </c>
      <c r="K389" s="49">
        <v>0.59</v>
      </c>
      <c r="L389" s="47">
        <v>1</v>
      </c>
      <c r="M389" s="44" t="str">
        <f t="shared" si="5"/>
        <v>Tier 2</v>
      </c>
    </row>
    <row r="390" spans="1:13" s="22" customFormat="1" ht="12.75" x14ac:dyDescent="0.2">
      <c r="A390" s="25" t="s">
        <v>1005</v>
      </c>
      <c r="B390" s="46" t="s">
        <v>406</v>
      </c>
      <c r="C390" s="46" t="s">
        <v>1006</v>
      </c>
      <c r="D390" s="47">
        <v>48</v>
      </c>
      <c r="E390" s="47" t="s">
        <v>170</v>
      </c>
      <c r="F390" s="47" t="s">
        <v>372</v>
      </c>
      <c r="G390" s="47">
        <v>20200</v>
      </c>
      <c r="H390" s="48">
        <v>24.8</v>
      </c>
      <c r="I390" s="47">
        <v>18500</v>
      </c>
      <c r="J390" s="48">
        <v>21.6</v>
      </c>
      <c r="K390" s="49">
        <v>0.69</v>
      </c>
      <c r="L390" s="47">
        <v>3</v>
      </c>
      <c r="M390" s="44" t="str">
        <f t="shared" ref="M390:M424" si="6">IF(OR(AND(AND(D390&gt;=$AE$2,D390&lt;=$AF$2),AND(J390&gt;=$AG$2,J390&lt;$AH$2)),AND(AND(D390&gt;=$AE$3,D390&lt;=$AF$3),AND(J390&gt;=$AG$3, J390&lt;$AH$3)),AND(AND(D390&gt;=$AE$4),AND(J390&gt;=$AG$4,J390&lt;$AH$4))),"Tier 1",IF(OR(AND(AND(D390&gt;=$AE$2,D390&lt;=$AF$2),AND(J390&gt;=$AH$2)),AND(AND(D390&gt;=$AE$3,D390&lt;=$AF$3),AND(J390&gt;=$AH$3)),AND(D390&gt;=$AE$4,J390&gt;=$AH$4)),"Tier 2","None"))</f>
        <v>Tier 2</v>
      </c>
    </row>
    <row r="391" spans="1:13" s="22" customFormat="1" ht="12.75" x14ac:dyDescent="0.2">
      <c r="A391" s="25" t="s">
        <v>1007</v>
      </c>
      <c r="B391" s="46" t="s">
        <v>406</v>
      </c>
      <c r="C391" s="46" t="s">
        <v>1008</v>
      </c>
      <c r="D391" s="47">
        <v>48</v>
      </c>
      <c r="E391" s="47" t="s">
        <v>170</v>
      </c>
      <c r="F391" s="47" t="s">
        <v>372</v>
      </c>
      <c r="G391" s="47">
        <v>18200</v>
      </c>
      <c r="H391" s="48">
        <v>27</v>
      </c>
      <c r="I391" s="47">
        <v>16300</v>
      </c>
      <c r="J391" s="48">
        <v>23.3</v>
      </c>
      <c r="K391" s="49">
        <v>0.4</v>
      </c>
      <c r="L391" s="47">
        <v>3</v>
      </c>
      <c r="M391" s="44" t="str">
        <f t="shared" si="6"/>
        <v>Tier 2</v>
      </c>
    </row>
    <row r="392" spans="1:13" s="22" customFormat="1" ht="12.75" x14ac:dyDescent="0.2">
      <c r="A392" s="24">
        <v>6044</v>
      </c>
      <c r="B392" s="54" t="s">
        <v>406</v>
      </c>
      <c r="C392" s="46" t="s">
        <v>409</v>
      </c>
      <c r="D392" s="47">
        <v>36</v>
      </c>
      <c r="E392" s="47" t="s">
        <v>170</v>
      </c>
      <c r="F392" s="47" t="s">
        <v>372</v>
      </c>
      <c r="G392" s="47">
        <v>12000</v>
      </c>
      <c r="H392" s="48">
        <v>19.8</v>
      </c>
      <c r="I392" s="47">
        <v>11300</v>
      </c>
      <c r="J392" s="48">
        <v>17.8</v>
      </c>
      <c r="K392" s="49">
        <v>0.79</v>
      </c>
      <c r="L392" s="47">
        <v>1</v>
      </c>
      <c r="M392" s="44" t="str">
        <f t="shared" si="6"/>
        <v>Tier 2</v>
      </c>
    </row>
    <row r="393" spans="1:13" s="22" customFormat="1" ht="12.75" x14ac:dyDescent="0.2">
      <c r="A393" s="24">
        <v>5200</v>
      </c>
      <c r="B393" s="46" t="s">
        <v>406</v>
      </c>
      <c r="C393" s="46" t="s">
        <v>727</v>
      </c>
      <c r="D393" s="47">
        <v>48</v>
      </c>
      <c r="E393" s="47" t="s">
        <v>170</v>
      </c>
      <c r="F393" s="47" t="s">
        <v>372</v>
      </c>
      <c r="G393" s="47">
        <v>23600</v>
      </c>
      <c r="H393" s="48">
        <v>22.8</v>
      </c>
      <c r="I393" s="47">
        <v>22200</v>
      </c>
      <c r="J393" s="48">
        <v>20.3</v>
      </c>
      <c r="K393" s="49">
        <v>0.81</v>
      </c>
      <c r="L393" s="47">
        <v>1</v>
      </c>
      <c r="M393" s="44" t="str">
        <f t="shared" si="6"/>
        <v>Tier 1</v>
      </c>
    </row>
    <row r="394" spans="1:13" s="22" customFormat="1" ht="12.75" x14ac:dyDescent="0.2">
      <c r="A394" s="24">
        <v>5141</v>
      </c>
      <c r="B394" s="46" t="s">
        <v>406</v>
      </c>
      <c r="C394" s="46" t="s">
        <v>728</v>
      </c>
      <c r="D394" s="47">
        <v>48</v>
      </c>
      <c r="E394" s="47" t="s">
        <v>170</v>
      </c>
      <c r="F394" s="47" t="s">
        <v>372</v>
      </c>
      <c r="G394" s="47">
        <v>23200</v>
      </c>
      <c r="H394" s="48">
        <v>23</v>
      </c>
      <c r="I394" s="47">
        <v>21600</v>
      </c>
      <c r="J394" s="48">
        <v>20.6</v>
      </c>
      <c r="K394" s="49">
        <v>0.78</v>
      </c>
      <c r="L394" s="47">
        <v>1</v>
      </c>
      <c r="M394" s="44" t="str">
        <f t="shared" si="6"/>
        <v>Tier 1</v>
      </c>
    </row>
    <row r="395" spans="1:13" s="22" customFormat="1" ht="12.75" x14ac:dyDescent="0.2">
      <c r="A395" s="24">
        <v>5203</v>
      </c>
      <c r="B395" s="46" t="s">
        <v>406</v>
      </c>
      <c r="C395" s="46" t="s">
        <v>729</v>
      </c>
      <c r="D395" s="47">
        <v>48</v>
      </c>
      <c r="E395" s="47" t="s">
        <v>170</v>
      </c>
      <c r="F395" s="47" t="s">
        <v>372</v>
      </c>
      <c r="G395" s="47">
        <v>21900</v>
      </c>
      <c r="H395" s="48">
        <v>25.4</v>
      </c>
      <c r="I395" s="47">
        <v>20300</v>
      </c>
      <c r="J395" s="48">
        <v>22.1</v>
      </c>
      <c r="K395" s="49">
        <v>0.76</v>
      </c>
      <c r="L395" s="47">
        <v>1</v>
      </c>
      <c r="M395" s="44" t="str">
        <f t="shared" si="6"/>
        <v>Tier 2</v>
      </c>
    </row>
    <row r="396" spans="1:13" s="22" customFormat="1" ht="12.75" x14ac:dyDescent="0.2">
      <c r="A396" s="25" t="s">
        <v>1009</v>
      </c>
      <c r="B396" s="46" t="s">
        <v>406</v>
      </c>
      <c r="C396" s="46" t="s">
        <v>1010</v>
      </c>
      <c r="D396" s="47">
        <v>48</v>
      </c>
      <c r="E396" s="47" t="s">
        <v>170</v>
      </c>
      <c r="F396" s="47" t="s">
        <v>372</v>
      </c>
      <c r="G396" s="47">
        <v>22800</v>
      </c>
      <c r="H396" s="48">
        <v>23.8</v>
      </c>
      <c r="I396" s="47">
        <v>21200</v>
      </c>
      <c r="J396" s="48">
        <v>20.8</v>
      </c>
      <c r="K396" s="49">
        <v>0.77</v>
      </c>
      <c r="L396" s="47">
        <v>3</v>
      </c>
      <c r="M396" s="44" t="str">
        <f t="shared" si="6"/>
        <v>Tier 1</v>
      </c>
    </row>
    <row r="397" spans="1:13" s="22" customFormat="1" ht="12.75" x14ac:dyDescent="0.2">
      <c r="A397" s="25" t="s">
        <v>1011</v>
      </c>
      <c r="B397" s="46" t="s">
        <v>406</v>
      </c>
      <c r="C397" s="46" t="s">
        <v>1012</v>
      </c>
      <c r="D397" s="47">
        <v>48</v>
      </c>
      <c r="E397" s="47" t="s">
        <v>170</v>
      </c>
      <c r="F397" s="47" t="s">
        <v>372</v>
      </c>
      <c r="G397" s="47">
        <v>22500</v>
      </c>
      <c r="H397" s="48">
        <v>24.3</v>
      </c>
      <c r="I397" s="47">
        <v>20900</v>
      </c>
      <c r="J397" s="48">
        <v>21.5</v>
      </c>
      <c r="K397" s="49">
        <v>0.75</v>
      </c>
      <c r="L397" s="47">
        <v>3</v>
      </c>
      <c r="M397" s="44" t="str">
        <f t="shared" si="6"/>
        <v>Tier 1</v>
      </c>
    </row>
    <row r="398" spans="1:13" s="22" customFormat="1" ht="12.75" x14ac:dyDescent="0.2">
      <c r="A398" s="25" t="s">
        <v>1013</v>
      </c>
      <c r="B398" s="46" t="s">
        <v>406</v>
      </c>
      <c r="C398" s="46" t="s">
        <v>1014</v>
      </c>
      <c r="D398" s="47">
        <v>48</v>
      </c>
      <c r="E398" s="47" t="s">
        <v>170</v>
      </c>
      <c r="F398" s="47" t="s">
        <v>372</v>
      </c>
      <c r="G398" s="47">
        <v>21200</v>
      </c>
      <c r="H398" s="48">
        <v>26.2</v>
      </c>
      <c r="I398" s="47">
        <v>19600</v>
      </c>
      <c r="J398" s="48">
        <v>22.8</v>
      </c>
      <c r="K398" s="49">
        <v>0.73</v>
      </c>
      <c r="L398" s="47">
        <v>3</v>
      </c>
      <c r="M398" s="44" t="str">
        <f t="shared" si="6"/>
        <v>Tier 2</v>
      </c>
    </row>
    <row r="399" spans="1:13" s="22" customFormat="1" ht="12.75" x14ac:dyDescent="0.2">
      <c r="A399" s="24" t="s">
        <v>730</v>
      </c>
      <c r="B399" s="57" t="s">
        <v>406</v>
      </c>
      <c r="C399" s="50" t="s">
        <v>731</v>
      </c>
      <c r="D399" s="47">
        <v>54</v>
      </c>
      <c r="E399" s="51" t="s">
        <v>170</v>
      </c>
      <c r="F399" s="51" t="s">
        <v>372</v>
      </c>
      <c r="G399" s="51">
        <v>28400</v>
      </c>
      <c r="H399" s="52">
        <v>23.3</v>
      </c>
      <c r="I399" s="51">
        <v>26500</v>
      </c>
      <c r="J399" s="52">
        <v>20.6</v>
      </c>
      <c r="K399" s="53">
        <v>0.76</v>
      </c>
      <c r="L399" s="47">
        <v>1</v>
      </c>
      <c r="M399" s="44" t="str">
        <f t="shared" si="6"/>
        <v>Tier 1</v>
      </c>
    </row>
    <row r="400" spans="1:13" s="22" customFormat="1" ht="12.75" x14ac:dyDescent="0.2">
      <c r="A400" s="24" t="s">
        <v>732</v>
      </c>
      <c r="B400" s="57" t="s">
        <v>406</v>
      </c>
      <c r="C400" s="50" t="s">
        <v>733</v>
      </c>
      <c r="D400" s="47">
        <v>54</v>
      </c>
      <c r="E400" s="51" t="s">
        <v>170</v>
      </c>
      <c r="F400" s="51" t="s">
        <v>372</v>
      </c>
      <c r="G400" s="51">
        <v>26500</v>
      </c>
      <c r="H400" s="52">
        <v>26</v>
      </c>
      <c r="I400" s="51">
        <v>24200</v>
      </c>
      <c r="J400" s="52">
        <v>22.7</v>
      </c>
      <c r="K400" s="53">
        <v>0.7</v>
      </c>
      <c r="L400" s="47">
        <v>1</v>
      </c>
      <c r="M400" s="44" t="str">
        <f t="shared" si="6"/>
        <v>Tier 2</v>
      </c>
    </row>
    <row r="401" spans="1:13" s="22" customFormat="1" ht="12.75" x14ac:dyDescent="0.2">
      <c r="A401" s="25" t="s">
        <v>1028</v>
      </c>
      <c r="B401" s="46" t="s">
        <v>406</v>
      </c>
      <c r="C401" s="46" t="s">
        <v>1029</v>
      </c>
      <c r="D401" s="47">
        <v>54</v>
      </c>
      <c r="E401" s="47" t="s">
        <v>170</v>
      </c>
      <c r="F401" s="47" t="s">
        <v>372</v>
      </c>
      <c r="G401" s="47">
        <v>27200</v>
      </c>
      <c r="H401" s="48">
        <v>23.8</v>
      </c>
      <c r="I401" s="47">
        <v>25000</v>
      </c>
      <c r="J401" s="48">
        <v>21</v>
      </c>
      <c r="K401" s="49">
        <v>0.7</v>
      </c>
      <c r="L401" s="47">
        <v>3</v>
      </c>
      <c r="M401" s="44" t="str">
        <f t="shared" si="6"/>
        <v>Tier 1</v>
      </c>
    </row>
    <row r="402" spans="1:13" s="22" customFormat="1" ht="12.75" x14ac:dyDescent="0.2">
      <c r="A402" s="25" t="s">
        <v>1030</v>
      </c>
      <c r="B402" s="46" t="s">
        <v>406</v>
      </c>
      <c r="C402" s="46" t="s">
        <v>1031</v>
      </c>
      <c r="D402" s="47">
        <v>54</v>
      </c>
      <c r="E402" s="47" t="s">
        <v>170</v>
      </c>
      <c r="F402" s="47" t="s">
        <v>372</v>
      </c>
      <c r="G402" s="47">
        <v>25400</v>
      </c>
      <c r="H402" s="48">
        <v>26</v>
      </c>
      <c r="I402" s="47">
        <v>23000</v>
      </c>
      <c r="J402" s="48">
        <v>22.4</v>
      </c>
      <c r="K402" s="49">
        <v>0.66</v>
      </c>
      <c r="L402" s="47">
        <v>3</v>
      </c>
      <c r="M402" s="44" t="str">
        <f t="shared" si="6"/>
        <v>Tier 2</v>
      </c>
    </row>
    <row r="403" spans="1:13" s="22" customFormat="1" ht="12.75" x14ac:dyDescent="0.2">
      <c r="A403" s="24">
        <v>6048</v>
      </c>
      <c r="B403" s="54" t="s">
        <v>406</v>
      </c>
      <c r="C403" s="46" t="s">
        <v>410</v>
      </c>
      <c r="D403" s="47">
        <v>36</v>
      </c>
      <c r="E403" s="47" t="s">
        <v>170</v>
      </c>
      <c r="F403" s="47" t="s">
        <v>372</v>
      </c>
      <c r="G403" s="47">
        <v>12600</v>
      </c>
      <c r="H403" s="48">
        <v>21.2</v>
      </c>
      <c r="I403" s="47">
        <v>11700</v>
      </c>
      <c r="J403" s="48">
        <v>18.600000000000001</v>
      </c>
      <c r="K403" s="49">
        <v>0.76</v>
      </c>
      <c r="L403" s="47">
        <v>1</v>
      </c>
      <c r="M403" s="44" t="str">
        <f t="shared" si="6"/>
        <v>Tier 2</v>
      </c>
    </row>
    <row r="404" spans="1:13" s="22" customFormat="1" ht="12.75" x14ac:dyDescent="0.2">
      <c r="A404" s="24">
        <v>6047</v>
      </c>
      <c r="B404" s="54" t="s">
        <v>406</v>
      </c>
      <c r="C404" s="46" t="s">
        <v>411</v>
      </c>
      <c r="D404" s="47">
        <v>36</v>
      </c>
      <c r="E404" s="47" t="s">
        <v>170</v>
      </c>
      <c r="F404" s="47" t="s">
        <v>372</v>
      </c>
      <c r="G404" s="47">
        <v>10500</v>
      </c>
      <c r="H404" s="48">
        <v>19.5</v>
      </c>
      <c r="I404" s="47">
        <v>9500</v>
      </c>
      <c r="J404" s="48">
        <v>17.100000000000001</v>
      </c>
      <c r="K404" s="49">
        <v>0.75</v>
      </c>
      <c r="L404" s="47">
        <v>1</v>
      </c>
      <c r="M404" s="44" t="str">
        <f t="shared" si="6"/>
        <v>Tier 1</v>
      </c>
    </row>
    <row r="405" spans="1:13" s="22" customFormat="1" ht="12.75" x14ac:dyDescent="0.2">
      <c r="A405" s="24">
        <v>7307</v>
      </c>
      <c r="B405" s="54" t="s">
        <v>406</v>
      </c>
      <c r="C405" s="46" t="s">
        <v>412</v>
      </c>
      <c r="D405" s="47">
        <v>36</v>
      </c>
      <c r="E405" s="47" t="s">
        <v>170</v>
      </c>
      <c r="F405" s="47" t="s">
        <v>372</v>
      </c>
      <c r="G405" s="47">
        <v>12380</v>
      </c>
      <c r="H405" s="48">
        <v>20.5</v>
      </c>
      <c r="I405" s="47">
        <v>11130</v>
      </c>
      <c r="J405" s="48">
        <v>17.2</v>
      </c>
      <c r="K405" s="49">
        <v>0.45</v>
      </c>
      <c r="L405" s="47">
        <v>1</v>
      </c>
      <c r="M405" s="44" t="str">
        <f t="shared" si="6"/>
        <v>Tier 1</v>
      </c>
    </row>
    <row r="406" spans="1:13" s="22" customFormat="1" ht="12.75" x14ac:dyDescent="0.2">
      <c r="A406" s="24">
        <v>7308</v>
      </c>
      <c r="B406" s="54" t="s">
        <v>406</v>
      </c>
      <c r="C406" s="46" t="s">
        <v>413</v>
      </c>
      <c r="D406" s="47">
        <v>36</v>
      </c>
      <c r="E406" s="47" t="s">
        <v>170</v>
      </c>
      <c r="F406" s="47" t="s">
        <v>372</v>
      </c>
      <c r="G406" s="47">
        <v>10360</v>
      </c>
      <c r="H406" s="48">
        <v>21.8</v>
      </c>
      <c r="I406" s="47">
        <v>9470</v>
      </c>
      <c r="J406" s="48">
        <v>19.3</v>
      </c>
      <c r="K406" s="49">
        <v>0.7</v>
      </c>
      <c r="L406" s="47">
        <v>1</v>
      </c>
      <c r="M406" s="44" t="str">
        <f t="shared" si="6"/>
        <v>Tier 2</v>
      </c>
    </row>
    <row r="407" spans="1:13" s="22" customFormat="1" ht="12.75" x14ac:dyDescent="0.2">
      <c r="A407" s="24">
        <v>1295</v>
      </c>
      <c r="B407" s="54" t="s">
        <v>406</v>
      </c>
      <c r="C407" s="46" t="s">
        <v>414</v>
      </c>
      <c r="D407" s="47">
        <v>36</v>
      </c>
      <c r="E407" s="47" t="s">
        <v>170</v>
      </c>
      <c r="F407" s="47" t="s">
        <v>372</v>
      </c>
      <c r="G407" s="47">
        <v>11390</v>
      </c>
      <c r="H407" s="48">
        <v>22.5</v>
      </c>
      <c r="I407" s="47">
        <v>10650</v>
      </c>
      <c r="J407" s="48">
        <v>20</v>
      </c>
      <c r="K407" s="49">
        <v>0.77</v>
      </c>
      <c r="L407" s="47">
        <v>1</v>
      </c>
      <c r="M407" s="44" t="str">
        <f t="shared" si="6"/>
        <v>Tier 2</v>
      </c>
    </row>
    <row r="408" spans="1:13" s="22" customFormat="1" ht="12.75" x14ac:dyDescent="0.2">
      <c r="A408" s="24">
        <v>1296</v>
      </c>
      <c r="B408" s="54" t="s">
        <v>406</v>
      </c>
      <c r="C408" s="46" t="s">
        <v>415</v>
      </c>
      <c r="D408" s="47">
        <v>36</v>
      </c>
      <c r="E408" s="47" t="s">
        <v>170</v>
      </c>
      <c r="F408" s="47" t="s">
        <v>372</v>
      </c>
      <c r="G408" s="47">
        <v>10670</v>
      </c>
      <c r="H408" s="48">
        <v>20.6</v>
      </c>
      <c r="I408" s="47">
        <v>9840</v>
      </c>
      <c r="J408" s="48">
        <v>18.600000000000001</v>
      </c>
      <c r="K408" s="49">
        <v>0.72</v>
      </c>
      <c r="L408" s="47">
        <v>1</v>
      </c>
      <c r="M408" s="44" t="str">
        <f t="shared" si="6"/>
        <v>Tier 2</v>
      </c>
    </row>
    <row r="409" spans="1:13" s="22" customFormat="1" ht="12.75" x14ac:dyDescent="0.2">
      <c r="A409" s="24">
        <v>2352</v>
      </c>
      <c r="B409" s="46" t="s">
        <v>406</v>
      </c>
      <c r="C409" s="46" t="s">
        <v>734</v>
      </c>
      <c r="D409" s="47">
        <v>48</v>
      </c>
      <c r="E409" s="47" t="s">
        <v>170</v>
      </c>
      <c r="F409" s="47" t="s">
        <v>372</v>
      </c>
      <c r="G409" s="47">
        <v>21400</v>
      </c>
      <c r="H409" s="48">
        <v>25.1</v>
      </c>
      <c r="I409" s="47">
        <v>19600</v>
      </c>
      <c r="J409" s="48">
        <v>22</v>
      </c>
      <c r="K409" s="49">
        <v>0.68</v>
      </c>
      <c r="L409" s="47">
        <v>1</v>
      </c>
      <c r="M409" s="44" t="str">
        <f t="shared" si="6"/>
        <v>Tier 2</v>
      </c>
    </row>
    <row r="410" spans="1:13" s="22" customFormat="1" ht="12.75" x14ac:dyDescent="0.2">
      <c r="A410" s="25" t="s">
        <v>1015</v>
      </c>
      <c r="B410" s="46" t="s">
        <v>406</v>
      </c>
      <c r="C410" s="46" t="s">
        <v>1016</v>
      </c>
      <c r="D410" s="47">
        <v>48</v>
      </c>
      <c r="E410" s="47" t="s">
        <v>170</v>
      </c>
      <c r="F410" s="47" t="s">
        <v>372</v>
      </c>
      <c r="G410" s="47">
        <v>22000</v>
      </c>
      <c r="H410" s="48">
        <v>22.9</v>
      </c>
      <c r="I410" s="47">
        <v>20300</v>
      </c>
      <c r="J410" s="48">
        <v>20.3</v>
      </c>
      <c r="K410" s="49">
        <v>0.75</v>
      </c>
      <c r="L410" s="47">
        <v>3</v>
      </c>
      <c r="M410" s="44" t="str">
        <f t="shared" si="6"/>
        <v>Tier 1</v>
      </c>
    </row>
    <row r="411" spans="1:13" s="22" customFormat="1" ht="12.75" x14ac:dyDescent="0.2">
      <c r="A411" s="25" t="s">
        <v>1017</v>
      </c>
      <c r="B411" s="46" t="s">
        <v>406</v>
      </c>
      <c r="C411" s="46" t="s">
        <v>1018</v>
      </c>
      <c r="D411" s="47">
        <v>48</v>
      </c>
      <c r="E411" s="47" t="s">
        <v>170</v>
      </c>
      <c r="F411" s="47" t="s">
        <v>372</v>
      </c>
      <c r="G411" s="47">
        <v>21000</v>
      </c>
      <c r="H411" s="48">
        <v>25.9</v>
      </c>
      <c r="I411" s="47">
        <v>19100</v>
      </c>
      <c r="J411" s="48">
        <v>22.3</v>
      </c>
      <c r="K411" s="49">
        <v>0.67</v>
      </c>
      <c r="L411" s="47">
        <v>3</v>
      </c>
      <c r="M411" s="44" t="str">
        <f t="shared" si="6"/>
        <v>Tier 2</v>
      </c>
    </row>
    <row r="412" spans="1:13" s="22" customFormat="1" ht="12.75" x14ac:dyDescent="0.2">
      <c r="A412" s="24">
        <v>2228</v>
      </c>
      <c r="B412" s="57" t="s">
        <v>406</v>
      </c>
      <c r="C412" s="50" t="s">
        <v>735</v>
      </c>
      <c r="D412" s="47">
        <v>50</v>
      </c>
      <c r="E412" s="51" t="s">
        <v>170</v>
      </c>
      <c r="F412" s="51" t="s">
        <v>372</v>
      </c>
      <c r="G412" s="51">
        <v>25400</v>
      </c>
      <c r="H412" s="52">
        <v>22.8</v>
      </c>
      <c r="I412" s="51">
        <v>23800</v>
      </c>
      <c r="J412" s="52">
        <v>20.399999999999999</v>
      </c>
      <c r="K412" s="53">
        <v>0.76</v>
      </c>
      <c r="L412" s="47">
        <v>1</v>
      </c>
      <c r="M412" s="44" t="str">
        <f t="shared" si="6"/>
        <v>Tier 1</v>
      </c>
    </row>
    <row r="413" spans="1:13" s="22" customFormat="1" ht="12.75" x14ac:dyDescent="0.2">
      <c r="A413" s="24">
        <v>2235</v>
      </c>
      <c r="B413" s="57" t="s">
        <v>406</v>
      </c>
      <c r="C413" s="50" t="s">
        <v>737</v>
      </c>
      <c r="D413" s="47">
        <v>50</v>
      </c>
      <c r="E413" s="51" t="s">
        <v>170</v>
      </c>
      <c r="F413" s="51" t="s">
        <v>372</v>
      </c>
      <c r="G413" s="51">
        <v>23400</v>
      </c>
      <c r="H413" s="52">
        <v>25.3</v>
      </c>
      <c r="I413" s="51">
        <v>21600</v>
      </c>
      <c r="J413" s="52">
        <v>22.4</v>
      </c>
      <c r="K413" s="53">
        <v>0.7</v>
      </c>
      <c r="L413" s="47">
        <v>1</v>
      </c>
      <c r="M413" s="44" t="str">
        <f t="shared" si="6"/>
        <v>Tier 2</v>
      </c>
    </row>
    <row r="414" spans="1:13" s="22" customFormat="1" ht="12.75" x14ac:dyDescent="0.2">
      <c r="A414" s="24">
        <v>2031</v>
      </c>
      <c r="B414" s="57" t="s">
        <v>406</v>
      </c>
      <c r="C414" s="50" t="s">
        <v>736</v>
      </c>
      <c r="D414" s="47">
        <v>50</v>
      </c>
      <c r="E414" s="51" t="s">
        <v>170</v>
      </c>
      <c r="F414" s="51" t="s">
        <v>372</v>
      </c>
      <c r="G414" s="51">
        <v>22800</v>
      </c>
      <c r="H414" s="52">
        <v>26.6</v>
      </c>
      <c r="I414" s="51">
        <v>20900</v>
      </c>
      <c r="J414" s="52">
        <v>23</v>
      </c>
      <c r="K414" s="53">
        <v>0.69</v>
      </c>
      <c r="L414" s="47">
        <v>1</v>
      </c>
      <c r="M414" s="44" t="str">
        <f t="shared" si="6"/>
        <v>Tier 2</v>
      </c>
    </row>
    <row r="415" spans="1:13" s="22" customFormat="1" ht="12.75" x14ac:dyDescent="0.2">
      <c r="A415" s="25" t="s">
        <v>1019</v>
      </c>
      <c r="B415" s="46" t="s">
        <v>406</v>
      </c>
      <c r="C415" s="46" t="s">
        <v>1020</v>
      </c>
      <c r="D415" s="47">
        <v>50</v>
      </c>
      <c r="E415" s="47" t="s">
        <v>170</v>
      </c>
      <c r="F415" s="47" t="s">
        <v>372</v>
      </c>
      <c r="G415" s="47">
        <v>24400</v>
      </c>
      <c r="H415" s="48">
        <v>23.4</v>
      </c>
      <c r="I415" s="47">
        <v>22600</v>
      </c>
      <c r="J415" s="48">
        <v>20.9</v>
      </c>
      <c r="K415" s="49">
        <v>0.74</v>
      </c>
      <c r="L415" s="47">
        <v>3</v>
      </c>
      <c r="M415" s="44" t="str">
        <f t="shared" si="6"/>
        <v>Tier 1</v>
      </c>
    </row>
    <row r="416" spans="1:13" s="22" customFormat="1" ht="12.75" x14ac:dyDescent="0.2">
      <c r="A416" s="25" t="s">
        <v>1021</v>
      </c>
      <c r="B416" s="46" t="s">
        <v>406</v>
      </c>
      <c r="C416" s="46" t="s">
        <v>1022</v>
      </c>
      <c r="D416" s="47">
        <v>50</v>
      </c>
      <c r="E416" s="47" t="s">
        <v>170</v>
      </c>
      <c r="F416" s="47" t="s">
        <v>372</v>
      </c>
      <c r="G416" s="47">
        <v>25200</v>
      </c>
      <c r="H416" s="48">
        <v>23.6</v>
      </c>
      <c r="I416" s="47">
        <v>23400</v>
      </c>
      <c r="J416" s="48">
        <v>20.9</v>
      </c>
      <c r="K416" s="49">
        <v>0.77</v>
      </c>
      <c r="L416" s="47">
        <v>3</v>
      </c>
      <c r="M416" s="44" t="str">
        <f t="shared" si="6"/>
        <v>Tier 1</v>
      </c>
    </row>
    <row r="417" spans="1:13" s="22" customFormat="1" ht="12.75" x14ac:dyDescent="0.2">
      <c r="A417" s="25" t="s">
        <v>1023</v>
      </c>
      <c r="B417" s="46" t="s">
        <v>406</v>
      </c>
      <c r="C417" s="46" t="s">
        <v>1024</v>
      </c>
      <c r="D417" s="47">
        <v>50</v>
      </c>
      <c r="E417" s="47" t="s">
        <v>170</v>
      </c>
      <c r="F417" s="47" t="s">
        <v>372</v>
      </c>
      <c r="G417" s="47">
        <v>22500</v>
      </c>
      <c r="H417" s="48">
        <v>28.1</v>
      </c>
      <c r="I417" s="47">
        <v>20300</v>
      </c>
      <c r="J417" s="48">
        <v>23.8</v>
      </c>
      <c r="K417" s="49">
        <v>0.67</v>
      </c>
      <c r="L417" s="47">
        <v>3</v>
      </c>
      <c r="M417" s="44" t="str">
        <f t="shared" si="6"/>
        <v>Tier 2</v>
      </c>
    </row>
    <row r="418" spans="1:13" s="22" customFormat="1" ht="12.75" x14ac:dyDescent="0.2">
      <c r="A418" s="26">
        <v>16091</v>
      </c>
      <c r="B418" s="54" t="s">
        <v>111</v>
      </c>
      <c r="C418" s="54" t="s">
        <v>758</v>
      </c>
      <c r="D418" s="47">
        <v>36</v>
      </c>
      <c r="E418" s="47" t="s">
        <v>170</v>
      </c>
      <c r="F418" s="47"/>
      <c r="G418" s="47">
        <v>11650</v>
      </c>
      <c r="H418" s="48">
        <v>20.6</v>
      </c>
      <c r="I418" s="47">
        <v>10880</v>
      </c>
      <c r="J418" s="48">
        <v>18.2</v>
      </c>
      <c r="K418" s="49">
        <v>0.79</v>
      </c>
      <c r="L418" s="47">
        <v>3</v>
      </c>
      <c r="M418" s="44" t="str">
        <f t="shared" si="6"/>
        <v>Tier 2</v>
      </c>
    </row>
    <row r="419" spans="1:13" s="22" customFormat="1" ht="12.75" x14ac:dyDescent="0.2">
      <c r="A419" s="26" t="s">
        <v>1032</v>
      </c>
      <c r="B419" s="54" t="s">
        <v>111</v>
      </c>
      <c r="C419" s="54" t="s">
        <v>1033</v>
      </c>
      <c r="D419" s="47">
        <v>72</v>
      </c>
      <c r="E419" s="47" t="s">
        <v>170</v>
      </c>
      <c r="F419" s="47" t="s">
        <v>368</v>
      </c>
      <c r="G419" s="47">
        <v>40122</v>
      </c>
      <c r="H419" s="48">
        <v>24.4</v>
      </c>
      <c r="I419" s="47">
        <v>37894</v>
      </c>
      <c r="J419" s="48">
        <v>21.9</v>
      </c>
      <c r="K419" s="49">
        <v>0.83</v>
      </c>
      <c r="L419" s="47">
        <v>3</v>
      </c>
      <c r="M419" s="44" t="str">
        <f t="shared" si="6"/>
        <v>Tier 1</v>
      </c>
    </row>
    <row r="420" spans="1:13" s="22" customFormat="1" ht="12.75" x14ac:dyDescent="0.2">
      <c r="A420" s="26" t="s">
        <v>1034</v>
      </c>
      <c r="B420" s="54" t="s">
        <v>111</v>
      </c>
      <c r="C420" s="54" t="s">
        <v>1035</v>
      </c>
      <c r="D420" s="47">
        <v>72</v>
      </c>
      <c r="E420" s="47" t="s">
        <v>170</v>
      </c>
      <c r="F420" s="47" t="s">
        <v>368</v>
      </c>
      <c r="G420" s="47">
        <v>42865</v>
      </c>
      <c r="H420" s="48">
        <v>22.8</v>
      </c>
      <c r="I420" s="47">
        <v>40859</v>
      </c>
      <c r="J420" s="48">
        <v>20.8</v>
      </c>
      <c r="K420" s="49">
        <v>0.76</v>
      </c>
      <c r="L420" s="47">
        <v>3</v>
      </c>
      <c r="M420" s="44" t="str">
        <f t="shared" si="6"/>
        <v>Tier 1</v>
      </c>
    </row>
    <row r="421" spans="1:13" s="22" customFormat="1" ht="12.75" x14ac:dyDescent="0.2">
      <c r="A421" s="26">
        <v>16372</v>
      </c>
      <c r="B421" s="54" t="s">
        <v>111</v>
      </c>
      <c r="C421" s="54" t="s">
        <v>741</v>
      </c>
      <c r="D421" s="47">
        <v>55</v>
      </c>
      <c r="E421" s="47" t="s">
        <v>170</v>
      </c>
      <c r="F421" s="47" t="s">
        <v>368</v>
      </c>
      <c r="G421" s="47">
        <v>26700</v>
      </c>
      <c r="H421" s="48">
        <v>24.1</v>
      </c>
      <c r="I421" s="47">
        <v>24900</v>
      </c>
      <c r="J421" s="48">
        <v>21.5</v>
      </c>
      <c r="K421" s="49">
        <v>0.75</v>
      </c>
      <c r="L421" s="47">
        <v>1</v>
      </c>
      <c r="M421" s="44" t="str">
        <f t="shared" si="6"/>
        <v>Tier 1</v>
      </c>
    </row>
    <row r="422" spans="1:13" s="22" customFormat="1" ht="12.75" x14ac:dyDescent="0.2">
      <c r="A422" s="26">
        <v>16104</v>
      </c>
      <c r="B422" s="54" t="s">
        <v>111</v>
      </c>
      <c r="C422" s="54" t="s">
        <v>1036</v>
      </c>
      <c r="D422" s="47">
        <v>55</v>
      </c>
      <c r="E422" s="47" t="s">
        <v>170</v>
      </c>
      <c r="F422" s="47" t="s">
        <v>368</v>
      </c>
      <c r="G422" s="47">
        <v>22880</v>
      </c>
      <c r="H422" s="48">
        <v>25.3</v>
      </c>
      <c r="I422" s="47">
        <v>20490</v>
      </c>
      <c r="J422" s="48">
        <v>21.6</v>
      </c>
      <c r="K422" s="49">
        <v>0.48</v>
      </c>
      <c r="L422" s="47">
        <v>3</v>
      </c>
      <c r="M422" s="44" t="str">
        <f t="shared" si="6"/>
        <v>Tier 1</v>
      </c>
    </row>
    <row r="423" spans="1:13" s="22" customFormat="1" ht="12.75" x14ac:dyDescent="0.2">
      <c r="A423" s="26">
        <v>16374</v>
      </c>
      <c r="B423" s="54" t="s">
        <v>111</v>
      </c>
      <c r="C423" s="54" t="s">
        <v>740</v>
      </c>
      <c r="D423" s="47">
        <v>55</v>
      </c>
      <c r="E423" s="47" t="s">
        <v>170</v>
      </c>
      <c r="F423" s="47"/>
      <c r="G423" s="47">
        <v>31400</v>
      </c>
      <c r="H423" s="48">
        <v>22.8</v>
      </c>
      <c r="I423" s="47">
        <v>30000</v>
      </c>
      <c r="J423" s="48">
        <v>20.7</v>
      </c>
      <c r="K423" s="49">
        <v>0.85</v>
      </c>
      <c r="L423" s="47">
        <v>1</v>
      </c>
      <c r="M423" s="44" t="str">
        <f t="shared" si="6"/>
        <v>Tier 1</v>
      </c>
    </row>
    <row r="424" spans="1:13" s="22" customFormat="1" ht="12.75" x14ac:dyDescent="0.2">
      <c r="A424" s="26" t="s">
        <v>1037</v>
      </c>
      <c r="B424" s="54" t="s">
        <v>111</v>
      </c>
      <c r="C424" s="54" t="s">
        <v>1038</v>
      </c>
      <c r="D424" s="47">
        <v>72</v>
      </c>
      <c r="E424" s="47"/>
      <c r="F424" s="47"/>
      <c r="G424" s="47">
        <v>40976</v>
      </c>
      <c r="H424" s="48">
        <v>24.8</v>
      </c>
      <c r="I424" s="47">
        <v>38471</v>
      </c>
      <c r="J424" s="48">
        <v>22.1</v>
      </c>
      <c r="K424" s="49">
        <v>0.63</v>
      </c>
      <c r="L424" s="47">
        <v>3</v>
      </c>
      <c r="M424" s="44" t="str">
        <f t="shared" si="6"/>
        <v>Tier 1</v>
      </c>
    </row>
    <row r="425" spans="1:13" s="22" customFormat="1" x14ac:dyDescent="0.25">
      <c r="A425" s="9"/>
      <c r="B425" s="9"/>
      <c r="C425" s="9"/>
      <c r="D425" s="9"/>
      <c r="E425" s="9"/>
      <c r="F425" s="9"/>
      <c r="G425" s="9"/>
      <c r="H425" s="9"/>
      <c r="I425" s="9"/>
      <c r="J425" s="9"/>
      <c r="K425" s="9"/>
      <c r="L425" s="20"/>
      <c r="M425" s="20"/>
    </row>
    <row r="426" spans="1:13" s="22" customFormat="1" x14ac:dyDescent="0.25">
      <c r="A426" s="9"/>
      <c r="B426" s="9"/>
      <c r="C426" s="9"/>
      <c r="D426" s="9"/>
      <c r="E426" s="9"/>
      <c r="F426" s="9"/>
      <c r="G426" s="9"/>
      <c r="H426" s="9"/>
      <c r="I426" s="9"/>
      <c r="J426" s="9"/>
      <c r="K426" s="9"/>
      <c r="L426" s="20"/>
      <c r="M426" s="20"/>
    </row>
    <row r="427" spans="1:13" s="22" customFormat="1" x14ac:dyDescent="0.25">
      <c r="A427" s="9"/>
      <c r="B427" s="9"/>
      <c r="C427" s="9"/>
      <c r="D427" s="9"/>
      <c r="E427" s="9"/>
      <c r="F427" s="9"/>
      <c r="G427" s="9"/>
      <c r="H427" s="9"/>
      <c r="I427" s="9"/>
      <c r="J427" s="9"/>
      <c r="K427" s="9"/>
      <c r="L427" s="20"/>
      <c r="M427" s="20"/>
    </row>
  </sheetData>
  <sheetProtection sheet="1" objects="1" scenarios="1" sort="0" autoFilter="0"/>
  <autoFilter ref="A9:M424">
    <sortState ref="A10:M428">
      <sortCondition ref="B9:B428"/>
    </sortState>
  </autoFilter>
  <sortState ref="A2:M412">
    <sortCondition ref="B2:B412"/>
    <sortCondition ref="C2:C412"/>
  </sortState>
  <mergeCells count="2">
    <mergeCell ref="I1:L6"/>
    <mergeCell ref="M1:S6"/>
  </mergeCells>
  <dataValidations count="7">
    <dataValidation allowBlank="1" showInputMessage="1" showErrorMessage="1" prompt="The airflow at 0.20&quot; SP divided by the airflow at 0.05&quot; SP. _x000a_A high Airflow Ratio provides fairly constant airflow as wind speed varies. " sqref="K9"/>
    <dataValidation allowBlank="1" showInputMessage="1" showErrorMessage="1" prompt="CFM or cubic feet per minute _x000a_1 cfm = 1.699 m3 /hr._x000a_0.10&quot;SP = 24.9 Pa " sqref="I9"/>
    <dataValidation allowBlank="1" showInputMessage="1" showErrorMessage="1" prompt="Ventilating Efficiency ratio (cfm/Watt)_x000a_The higher the VER the more efficiently a fan uses electricity. " sqref="H9"/>
    <dataValidation allowBlank="1" showInputMessage="1" showErrorMessage="1" prompt="CFM or cubic feet per minute _x000a_ (1 cfm = 1.699 m³/hr.) _x000a_ (0.05&quot;SP = 12.5 Pa) " sqref="G9"/>
    <dataValidation allowBlank="1" showInputMessage="1" showErrorMessage="1" prompt="Type _x000a_A = Aluminum _x000a_B = Butterfly Damper _x000a_D = Door _x000a_G = Galvanized Steel _x000a_P = Plastic _x000a_R = Roll Seal _x000a_" sqref="F9"/>
    <dataValidation allowBlank="1" showInputMessage="1" showErrorMessage="1" prompt="Y=yes, N=none_x000a_The discharge cone attaches to the exhaust side of the fan and expands gradually." sqref="E9"/>
    <dataValidation allowBlank="1" showErrorMessage="1" sqref="D9 J9"/>
  </dataValidations>
  <hyperlinks>
    <hyperlink ref="A91" r:id="rId1" display="http://bess.illinois.edu/pdf/06208.pdf"/>
    <hyperlink ref="A92" r:id="rId2" display="http://bess.illinois.edu/pdf/06207.pdf"/>
    <hyperlink ref="A107" r:id="rId3" display="http://bess.illinois.edu/pdf/06190.pdf"/>
    <hyperlink ref="A106" r:id="rId4" display="http://bess.illinois.edu/pdf/06189.pdf"/>
    <hyperlink ref="A110" r:id="rId5" display="http://bess.illinois.edu/pdf/06206.pdf"/>
    <hyperlink ref="A109" r:id="rId6" display="http://bess.illinois.edu/pdf/06205.pdf"/>
    <hyperlink ref="A112" r:id="rId7" display="http://bess.illinois.edu/pdf/10136.pdf"/>
    <hyperlink ref="A143" r:id="rId8" display="http://bess.illinois.edu/pdf/10137.pdf"/>
    <hyperlink ref="A175" r:id="rId9" display="http://bess.illinois.edu/pdf/00075.pdf"/>
    <hyperlink ref="A176" r:id="rId10" display="http://bess.illinois.edu/pdf/00080.pdf"/>
    <hyperlink ref="A180" r:id="rId11" display="http://bess.illinois.edu/pdf/00079.pdf"/>
    <hyperlink ref="A182" r:id="rId12" display="http://bess.illinois.edu/pdf/00077.pdf"/>
    <hyperlink ref="A181" r:id="rId13" display="http://bess.illinois.edu/pdf/00078.pdf"/>
    <hyperlink ref="A196" r:id="rId14" display="http://bess.illinois.edu/pdf/06241.pdf"/>
    <hyperlink ref="A209" r:id="rId15" display="http://bess.illinois.edu/pdf/16136d.pdf"/>
    <hyperlink ref="A216" r:id="rId16" display="http://bess.illinois.edu/pdf/04366.pdf"/>
    <hyperlink ref="A220" r:id="rId17" display="http://bess.illinois.edu/pdf/04369.pdf"/>
    <hyperlink ref="A228" r:id="rId18" display="http://bess.illinois.edu/pdf/07381.pdf"/>
    <hyperlink ref="A268" r:id="rId19" display="http://bess.illinois.edu/pdf/08322.pdf"/>
    <hyperlink ref="A270" r:id="rId20" display="http://bess.illinois.edu/pdf/01392.pdf"/>
    <hyperlink ref="A295" r:id="rId21" display="http://bess.illinois.edu/pdf/16136.pdf"/>
    <hyperlink ref="A311" r:id="rId22" display="http://bess.illinois.edu/pdf/06241p.pdf"/>
    <hyperlink ref="A316" r:id="rId23" display="http://bess.illinois.edu/pdf/03102.pdf"/>
    <hyperlink ref="A318" r:id="rId24" display="http://bess.illinois.edu/pdf/09343.pdf"/>
    <hyperlink ref="A386" r:id="rId25" display="http://bess.illinois.edu/pdf/02142.pdf"/>
    <hyperlink ref="A387" r:id="rId26" display="http://bess.illinois.edu/pdf/02143.pdf"/>
    <hyperlink ref="A392" r:id="rId27" display="http://bess.illinois.edu/pdf/06044.pdf"/>
    <hyperlink ref="A403" r:id="rId28" display="http://bess.illinois.edu/pdf/06048.pdf"/>
    <hyperlink ref="A404" r:id="rId29" display="http://bess.illinois.edu/pdf/06047.pdf"/>
    <hyperlink ref="A405" r:id="rId30" display="http://bess.illinois.edu/pdf/07307.pdf"/>
    <hyperlink ref="A406" r:id="rId31" display="http://bess.illinois.edu/pdf/07308.pdf"/>
    <hyperlink ref="A407" r:id="rId32" display="http://bess.illinois.edu/pdf/01295.pdf"/>
    <hyperlink ref="A408" r:id="rId33" display="http://bess.illinois.edu/pdf/01296.pdf"/>
    <hyperlink ref="A10" r:id="rId34" display="http://bess.illinois.edu/pdf/07208.pdf"/>
    <hyperlink ref="A54" r:id="rId35" display="http://bess.illinois.edu/pdf/00207.pdf"/>
    <hyperlink ref="A140" r:id="rId36" display="http://bess.illinois.edu/pdf/01110.pdf"/>
    <hyperlink ref="A185" r:id="rId37" display="http://bess.illinois.edu/pdf/04322.pdf"/>
    <hyperlink ref="A186" r:id="rId38" display="http://bess.illinois.edu/pdf/04336.pdf"/>
    <hyperlink ref="A187" r:id="rId39" display="http://bess.illinois.edu/pdf/04337.pdf"/>
    <hyperlink ref="A190" r:id="rId40" display="http://bess.illinois.edu/pdf/04326.pdf"/>
    <hyperlink ref="A191" r:id="rId41" display="http://bess.illinois.edu/pdf/04325.pdf"/>
    <hyperlink ref="A221" r:id="rId42" display="http://bess.illinois.edu/pdf/04354.pdf"/>
    <hyperlink ref="A243" r:id="rId43" display="http://bess.illinois.edu/pdf/99022.pdf"/>
    <hyperlink ref="A300" r:id="rId44" display="http://bess.illinois.edu/pdf/04322p.pdf"/>
    <hyperlink ref="A301" r:id="rId45" display="http://bess.illinois.edu/pdf/04336p.pdf"/>
    <hyperlink ref="A302" r:id="rId46" display="http://bess.illinois.edu/pdf/04337p.pdf"/>
    <hyperlink ref="A305" r:id="rId47" display="http://bess.illinois.edu/pdf/04326p.pdf"/>
    <hyperlink ref="A306" r:id="rId48" display="http://bess.illinois.edu/pdf/04325p.pdf"/>
    <hyperlink ref="A388" r:id="rId49" display="http://bess.illinois.edu/pdf/02365.pdf"/>
    <hyperlink ref="A389" r:id="rId50" display="http://bess.illinois.edu/pdf/02368.pdf"/>
    <hyperlink ref="A393" r:id="rId51" display="http://bess.illinois.edu/pdf/05200.pdf"/>
    <hyperlink ref="A394" r:id="rId52" display="http://bess.illinois.edu/pdf/05141.pdf"/>
    <hyperlink ref="A395" r:id="rId53" display="http://bess.illinois.edu/pdf/05203.pdf"/>
    <hyperlink ref="A409" r:id="rId54" display="http://bess.illinois.edu/pdf/02352.pdf"/>
    <hyperlink ref="A48" r:id="rId55" display="http://bess.illinois.edu/pdf/00290.pdf"/>
    <hyperlink ref="A79" r:id="rId56" display="http://bess.illinois.edu/pdf/04309-C.pdf"/>
    <hyperlink ref="A80" r:id="rId57" display="http://bess.illinois.edu/pdf/04310-C.pdf"/>
    <hyperlink ref="A86" r:id="rId58" display="http://bess.illinois.edu/pdf/00114.pdf"/>
    <hyperlink ref="A87" r:id="rId59" display="http://bess.illinois.edu/pdf/04309.pdf"/>
    <hyperlink ref="A88" r:id="rId60" display="http://bess.illinois.edu/pdf/04310.pdf"/>
    <hyperlink ref="A81" r:id="rId61" display="http://bess.illinois.edu/pdf/05340-C.pdf"/>
    <hyperlink ref="A82" r:id="rId62" display="http://bess.illinois.edu/pdf/05337-C.pdf"/>
    <hyperlink ref="A94" r:id="rId63" display="http://bess.illinois.edu/pdf/01171.pdf"/>
    <hyperlink ref="A95" r:id="rId64" display="http://bess.illinois.edu/pdf/01175.pdf"/>
    <hyperlink ref="A98" r:id="rId65" display="http://bess.illinois.edu/pdf/01174.pdf"/>
    <hyperlink ref="A99" r:id="rId66" display="http://bess.illinois.edu/pdf/01168.pdf"/>
    <hyperlink ref="A100" r:id="rId67" display="http://bess.illinois.edu/pdf/01093.pdf"/>
    <hyperlink ref="A114" r:id="rId68" display="http://bess.illinois.edu/pdf/11405.pdf"/>
    <hyperlink ref="A124" r:id="rId69" display="http://bess.illinois.edu/pdf/05246.pdf"/>
    <hyperlink ref="A125" r:id="rId70" display="http://bess.illinois.edu/pdf/05245.pdf"/>
    <hyperlink ref="A129" r:id="rId71" display="http://bess.illinois.edu/pdf/05244.pdf"/>
    <hyperlink ref="A128" r:id="rId72" display="http://bess.illinois.edu/pdf/05247.pdf"/>
    <hyperlink ref="A141" r:id="rId73" display="http://bess.illinois.edu/pdf/01126.pdf"/>
    <hyperlink ref="A142" r:id="rId74" display="http://bess.illinois.edu/pdf/01197.pdf"/>
    <hyperlink ref="A144" r:id="rId75" display="http://bess.illinois.edu/pdf/01221.pdf"/>
    <hyperlink ref="A145" r:id="rId76" display="http://bess.illinois.edu/pdf/01225.pdf"/>
    <hyperlink ref="A162" r:id="rId77" display="http://bess.illinois.edu/pdf/01228.pdf"/>
    <hyperlink ref="A163" r:id="rId78" display="http://bess.illinois.edu/pdf/07222.pdf"/>
    <hyperlink ref="A171" r:id="rId79" display="http://bess.illinois.edu/pdf/07221.pdf"/>
    <hyperlink ref="A183" r:id="rId80" display="http://bess.illinois.edu/pdf/00066.pdf"/>
    <hyperlink ref="A184" r:id="rId81" display="http://bess.illinois.edu/pdf/07154.pdf"/>
    <hyperlink ref="A188" r:id="rId82" display="http://bess.illinois.edu/pdf/05192.pdf"/>
    <hyperlink ref="A192" r:id="rId83" display="http://bess.illinois.edu/pdf/05186.pdf"/>
    <hyperlink ref="A194" r:id="rId84" display="http://bess.illinois.edu/pdf/04334.pdf"/>
    <hyperlink ref="A212" r:id="rId85" display="http://bess.illinois.edu/pdf/14100.pdf"/>
    <hyperlink ref="A215" r:id="rId86" display="http://bess.illinois.edu/pdf/04343.pdf"/>
    <hyperlink ref="A217" r:id="rId87" display="http://bess.illinois.edu/pdf/05337.pdf"/>
    <hyperlink ref="A218" r:id="rId88" display="http://bess.illinois.edu/pdf/05340.pdf"/>
    <hyperlink ref="A225" r:id="rId89" display="http://bess.illinois.edu/pdf/02460.pdf"/>
    <hyperlink ref="A283" r:id="rId90" display="http://bess.illinois.edu/pdf/07401.pdf"/>
    <hyperlink ref="A272" r:id="rId91" display="http://bess.illinois.edu/pdf/08171.pdf"/>
    <hyperlink ref="A273" r:id="rId92" display="http://bess.illinois.edu/pdf/08173.pdf"/>
    <hyperlink ref="A274" r:id="rId93" display="http://bess.illinois.edu/pdf/11359.pdf"/>
    <hyperlink ref="A276" r:id="rId94" display="http://bess.illinois.edu/pdf/12673.pdf"/>
    <hyperlink ref="A277" r:id="rId95" display="http://bess.illinois.edu/pdf/12674.pdf"/>
    <hyperlink ref="A297" r:id="rId96" display="http://bess.illinois.edu/pdf/12425.pdf"/>
    <hyperlink ref="A303" r:id="rId97" display="http://bess.illinois.edu/pdf/05192p.pdf"/>
    <hyperlink ref="A307" r:id="rId98" display="http://bess.illinois.edu/pdf/05186p.pdf"/>
    <hyperlink ref="A309" r:id="rId99" display="http://bess.illinois.edu/pdf/04334p.pdf"/>
    <hyperlink ref="A320" r:id="rId100" display="http://bess.illinois.edu/pdf/07042.pdf"/>
    <hyperlink ref="A323" r:id="rId101" display="http://bess.illinois.edu/pdf/06085.pdf"/>
    <hyperlink ref="A412" r:id="rId102" display="http://bess.illinois.edu/pdf/02228.pdf"/>
    <hyperlink ref="A414" r:id="rId103" display="http://bess.illinois.edu/pdf/02031.pdf"/>
    <hyperlink ref="A413" r:id="rId104" display="http://bess.illinois.edu/pdf/02235.pdf"/>
    <hyperlink ref="A16" r:id="rId105" display="http://bess.illinois.edu/pdf/00245.pdf"/>
    <hyperlink ref="A21" r:id="rId106" display="http://bess.illinois.edu/pdf/00246.pdf"/>
    <hyperlink ref="A25" r:id="rId107" display="http://bess.illinois.edu/pdf/02209.pdf"/>
    <hyperlink ref="A26" r:id="rId108" display="http://bess.illinois.edu/pdf/02215.pdf"/>
    <hyperlink ref="A27" r:id="rId109" display="http://bess.illinois.edu/pdf/02207.pdf"/>
    <hyperlink ref="A28" r:id="rId110" display="http://bess.illinois.edu/pdf/02217.pdf"/>
    <hyperlink ref="A29" r:id="rId111" display="http://bess.illinois.edu/pdf/02210.pdf"/>
    <hyperlink ref="A31" r:id="rId112" display="http://bess.illinois.edu/pdf/02214.pdf"/>
    <hyperlink ref="A33" r:id="rId113" display="http://bess.illinois.edu/pdf/04300.pdf"/>
    <hyperlink ref="A35" r:id="rId114" display="http://bess.illinois.edu/pdf/02212.pdf"/>
    <hyperlink ref="A36" r:id="rId115" display="http://bess.illinois.edu/pdf/02213.pdf"/>
    <hyperlink ref="A41" r:id="rId116" display="http://bess.illinois.edu/pdf/00301.pdf"/>
    <hyperlink ref="A37" r:id="rId117" display="http://bess.illinois.edu/pdf/00300.pdf"/>
    <hyperlink ref="A52" r:id="rId118" display="http://bess.illinois.edu/pdf/04278.pdf"/>
    <hyperlink ref="A64" r:id="rId119" display="http://bess.illinois.edu/pdf/04274.pdf"/>
    <hyperlink ref="A77" r:id="rId120" display="http://bess.illinois.edu/pdf/15334.pdf"/>
    <hyperlink ref="A78" r:id="rId121" display="http://bess.illinois.edu/pdf/15336.pdf"/>
    <hyperlink ref="A73" r:id="rId122" display="http://bess.illinois.edu/pdf/14159.pdf"/>
    <hyperlink ref="A74" r:id="rId123" display="http://bess.illinois.edu/pdf/14158.pdf"/>
    <hyperlink ref="A83" r:id="rId124" display="http://bess.illinois.edu/pdf/14183.pdf"/>
    <hyperlink ref="A84" r:id="rId125" display="http://bess.illinois.edu/pdf/14160.pdf"/>
    <hyperlink ref="A85" r:id="rId126" display="http://bess.illinois.edu/pdf/14172.pdf"/>
    <hyperlink ref="A90" r:id="rId127" display="http://bess.illinois.edu/pdf/06222.pdf"/>
    <hyperlink ref="A89" r:id="rId128" display="http://bess.illinois.edu/pdf/06223.pdf"/>
    <hyperlink ref="A96" r:id="rId129" display="http://bess.illinois.edu/pdf/14216.pdf"/>
    <hyperlink ref="A116" r:id="rId130" display="http://bess.illinois.edu/pdf/10238.pdf"/>
    <hyperlink ref="A119" r:id="rId131" display="http://bess.illinois.edu/pdf/11389.pdf"/>
    <hyperlink ref="A120" r:id="rId132" display="http://bess.illinois.edu/pdf/10239.pdf"/>
    <hyperlink ref="A122" r:id="rId133" display="http://bess.illinois.edu/pdf/10236.pdf"/>
    <hyperlink ref="A133" r:id="rId134" display="http://bess.illinois.edu/pdf/11390.pdf"/>
    <hyperlink ref="A136" r:id="rId135" display="http://bess.illinois.edu/pdf/11388.pdf"/>
    <hyperlink ref="A146" r:id="rId136" display="http://bess.illinois.edu/pdf/10252.pdf"/>
    <hyperlink ref="A148" r:id="rId137" display="http://bess.illinois.edu/pdf/10256.pdf"/>
    <hyperlink ref="A150" r:id="rId138" display="http://bess.illinois.edu/pdf/10251.pdf"/>
    <hyperlink ref="A152" r:id="rId139" display="http://bess.illinois.edu/pdf/10255.pdf"/>
    <hyperlink ref="A154" r:id="rId140" display="http://bess.illinois.edu/pdf/11400.pdf"/>
    <hyperlink ref="A156" r:id="rId141" display="http://bess.illinois.edu/pdf/11399.pdf"/>
    <hyperlink ref="A158" r:id="rId142" display="http://bess.illinois.edu/pdf/11402.pdf"/>
    <hyperlink ref="A160" r:id="rId143" display="http://bess.illinois.edu/pdf/11401.pdf"/>
    <hyperlink ref="A165" r:id="rId144" display="http://bess.illinois.edu/pdf/14228.pdf"/>
    <hyperlink ref="A172" r:id="rId145" display="http://bess.illinois.edu/pdf/14235.pdf"/>
    <hyperlink ref="A200" r:id="rId146" display="http://bess.illinois.edu/pdf/12615.pdf"/>
    <hyperlink ref="A207" r:id="rId147" display="http://bess.illinois.edu/pdf/13570.pdf"/>
    <hyperlink ref="A205" r:id="rId148" display="http://bess.illinois.edu/pdf/13591.pdf"/>
    <hyperlink ref="A197" r:id="rId149" display="http://bess.illinois.edu/pdf/09081.pdf"/>
    <hyperlink ref="A204" r:id="rId150" display="http://bess.illinois.edu/pdf/12620.pdf"/>
    <hyperlink ref="A201" r:id="rId151" display="http://bess.illinois.edu/pdf/12614.pdf"/>
    <hyperlink ref="A223" r:id="rId152" display="http://bess.illinois.edu/pdf/08155.pdf"/>
    <hyperlink ref="A222" r:id="rId153" display="http://bess.illinois.edu/pdf/08154.pdf"/>
    <hyperlink ref="A237" r:id="rId154" display="http://bess.illinois.edu/pdf/12554.pdf"/>
    <hyperlink ref="A239" r:id="rId155" display="http://bess.illinois.edu/pdf/12570.pdf"/>
    <hyperlink ref="A233" r:id="rId156" display="http://bess.illinois.edu/pdf/12637.pdf"/>
    <hyperlink ref="A245" r:id="rId157" display="http://bess.illinois.edu/pdf/16190.pdf"/>
    <hyperlink ref="A244" r:id="rId158" display="http://bess.illinois.edu/pdf/16162.pdf"/>
    <hyperlink ref="A287" r:id="rId159" display="http://bess.illinois.edu/pdf/06113.pdf"/>
    <hyperlink ref="A280" r:id="rId160" display="http://bess.illinois.edu/pdf/12792.pdf"/>
    <hyperlink ref="A286" r:id="rId161" display="http://bess.illinois.edu/pdf/06115.pdf"/>
    <hyperlink ref="A293" r:id="rId162" display="http://bess.illinois.edu/pdf/15003.pdf"/>
    <hyperlink ref="A279" r:id="rId163" display="http://bess.illinois.edu/pdf/12791.pdf"/>
    <hyperlink ref="A285" r:id="rId164" display="http://bess.illinois.edu/pdf/06139.pdf"/>
    <hyperlink ref="A289" r:id="rId165" display="http://bess.illinois.edu/pdf/07390.pdf"/>
    <hyperlink ref="A284" r:id="rId166" display="http://bess.illinois.edu/pdf/06141.pdf"/>
    <hyperlink ref="A291" r:id="rId167" display="http://bess.illinois.edu/pdf/15181.pdf"/>
    <hyperlink ref="A298" r:id="rId168" display="http://bess.illinois.edu/pdf/13504.pdf"/>
    <hyperlink ref="A299" r:id="rId169" display="http://bess.illinois.edu/pdf/13500.pdf"/>
    <hyperlink ref="A312" r:id="rId170" display="http://bess.illinois.edu/pdf/09081p.pdf"/>
    <hyperlink ref="A339" r:id="rId171" display="http://bess.illinois.edu/pdf/11202.pdf"/>
    <hyperlink ref="A328" r:id="rId172" display="http://bess.illinois.edu/pdf/13287.pdf"/>
    <hyperlink ref="A337" r:id="rId173" display="http://bess.illinois.edu/pdf/11207.pdf"/>
    <hyperlink ref="A335" r:id="rId174" display="http://bess.illinois.edu/pdf/11204.pdf"/>
    <hyperlink ref="A331" r:id="rId175" display="http://bess.illinois.edu/pdf/13563.pdf"/>
    <hyperlink ref="A332" r:id="rId176" display="http://bess.illinois.edu/pdf/11206.pdf"/>
    <hyperlink ref="A327" r:id="rId177" display="http://bess.illinois.edu/pdf/13289.pdf"/>
    <hyperlink ref="A334" r:id="rId178" display="http://bess.illinois.edu/pdf/11210.pdf"/>
    <hyperlink ref="A385" r:id="rId179" display="http://bess.illinois.edu/pdf/15666.pdf"/>
    <hyperlink ref="A370" r:id="rId180" display="http://bess.illinois.edu/pdf/15648.pdf"/>
    <hyperlink ref="A373" r:id="rId181" display="http://bess.illinois.edu/pdf/10479.pdf"/>
    <hyperlink ref="A377" r:id="rId182" display="http://bess.illinois.edu/pdf/12709.pdf"/>
    <hyperlink ref="A399" r:id="rId183" display="http://bess.illinois.edu/pdf/05121.pdf"/>
    <hyperlink ref="A383" r:id="rId184" display="http://bess.illinois.edu/pdf/15665.pdf"/>
    <hyperlink ref="A384" r:id="rId185" display="http://bess.illinois.edu/pdf/15664.pdf"/>
    <hyperlink ref="A376" r:id="rId186" display="http://bess.illinois.edu/pdf/12243.pdf"/>
    <hyperlink ref="A368" r:id="rId187" display="http://bess.illinois.edu/pdf/15647.pdf"/>
    <hyperlink ref="A369" r:id="rId188" display="http://bess.illinois.edu/pdf/15646.pdf"/>
    <hyperlink ref="A400" r:id="rId189" display="http://bess.illinois.edu/pdf/05122.pdf"/>
    <hyperlink ref="A375" r:id="rId190" display="http://bess.illinois.edu/pdf/12242.pdf"/>
    <hyperlink ref="A14" r:id="rId191" display="http://bess.illinois.edu/pdf/07204.pdf"/>
    <hyperlink ref="A15" r:id="rId192" display="http://bess.illinois.edu/pdf/07206.pdf"/>
    <hyperlink ref="A68" r:id="rId193" display="http://bess.illinois.edu/pdf/13365.pdf"/>
    <hyperlink ref="A69" r:id="rId194" display="http://bess.illinois.edu/pdf/13361.pdf"/>
    <hyperlink ref="A138" r:id="rId195" display="http://bess.illinois.edu/pdf/09256.pdf"/>
    <hyperlink ref="A167" r:id="rId196" display="http://bess.illinois.edu/pdf/09262.pdf"/>
    <hyperlink ref="A169" r:id="rId197" display="http://bess.illinois.edu/pdf/09263.pdf"/>
    <hyperlink ref="A381" r:id="rId198" display="http://bess.illinois.edu/pdf/17057.pdf"/>
    <hyperlink ref="A210" r:id="rId199" display="http://bess.illinois.edu/pdf/16372D.pdf"/>
    <hyperlink ref="A102" r:id="rId200" display="http://bess.illinois.edu/pdf/16344.pdf"/>
    <hyperlink ref="A104" r:id="rId201" display="http://bess.illinois.edu/pdf/16346.pdf"/>
    <hyperlink ref="A378" r:id="rId202" display="http://bess.illinois.edu/pdf/16521.pdf"/>
    <hyperlink ref="A374" r:id="rId203" display="http://bess.illinois.edu/pdf/16534.pdf"/>
    <hyperlink ref="A380" r:id="rId204" display="http://bess.illinois.edu/pdf/16539.pdf"/>
    <hyperlink ref="A379" r:id="rId205" display="http://bess.illinois.edu/pdf/16556.pdf"/>
    <hyperlink ref="A350" r:id="rId206" display="http://bess.illinois.edu/pdf/16812.pdf"/>
    <hyperlink ref="A353" r:id="rId207" display="http://bess.illinois.edu/pdf/16814.pdf"/>
    <hyperlink ref="A356" r:id="rId208" display="http://bess.illinois.edu/pdf/16813.pdf"/>
    <hyperlink ref="A250" r:id="rId209" display="http://bess.illinois.edu/pdf/16682.pdf"/>
    <hyperlink ref="A251" r:id="rId210" display="http://bess.illinois.edu/pdf/16683.pdf"/>
    <hyperlink ref="A246" r:id="rId211" display="http://bess.illinois.edu/pdf/16832.pdf"/>
    <hyperlink ref="A248" r:id="rId212" display="http://bess.illinois.edu/pdf/16835.pdf"/>
    <hyperlink ref="A249" r:id="rId213" display="http://bess.illinois.edu/pdf/16837.pdf"/>
    <hyperlink ref="A247" r:id="rId214" display="http://bess.illinois.edu/pdf/16840.pdf"/>
    <hyperlink ref="A93" r:id="rId215" display="http://bess.illinois.edu/pdf/06209.pdf"/>
    <hyperlink ref="A108" r:id="rId216" display="http://bess.illinois.edu/pdf/06191.pdf"/>
    <hyperlink ref="A111" r:id="rId217" display="http://bess.illinois.edu/pdf/06204.pdf"/>
    <hyperlink ref="A177" r:id="rId218" display="http://bess.illinois.edu/pdf/03057.pdf"/>
    <hyperlink ref="A178" r:id="rId219" display="http://bess.illinois.edu/pdf/03058.pdf"/>
    <hyperlink ref="A179" r:id="rId220" display="http://bess.illinois.edu/pdf/03051.pdf"/>
    <hyperlink ref="A214" r:id="rId221" display="http://bess.illinois.edu/pdf/08264.pdf"/>
    <hyperlink ref="A269" r:id="rId222" display="http://bess.illinois.edu/pdf/09142.pdf"/>
    <hyperlink ref="A271" r:id="rId223" display="http://bess.illinois.edu/pdf/01393.pdf"/>
    <hyperlink ref="A317" r:id="rId224" display="http://bess.illinois.edu/pdf/06095.pdf"/>
    <hyperlink ref="A314" r:id="rId225" display="http://bess.illinois.edu/pdf/15202.pdf"/>
    <hyperlink ref="A315" r:id="rId226" display="http://bess.illinois.edu/pdf/15200.pdf"/>
    <hyperlink ref="A262" r:id="rId227" display="http://bess.illinois.edu/pdf/12679.pdf"/>
    <hyperlink ref="A263" r:id="rId228" display="http://bess.illinois.edu/pdf/12680.pdf"/>
    <hyperlink ref="A264" r:id="rId229" display="http://bess.illinois.edu/pdf/12797.pdf"/>
    <hyperlink ref="A265" r:id="rId230" display="http://bess.illinois.edu/pdf/12798.pdf"/>
    <hyperlink ref="A296" r:id="rId231" display="http://bess.illinois.edu/pdf/12427.pdf"/>
    <hyperlink ref="A308" r:id="rId232" display="http://bess.illinois.edu/pdf/05191p.pdf"/>
    <hyperlink ref="A310" r:id="rId233" display="http://bess.illinois.edu/pdf/04335p.pdf"/>
    <hyperlink ref="A313" r:id="rId234" display="http://bess.illinois.edu/pdf/09082p.pdf"/>
    <hyperlink ref="A304" r:id="rId235" display="http://bess.illinois.edu/pdf/05196p.pdf"/>
    <hyperlink ref="A410" r:id="rId236" display="http://bess.illinois.edu/pdf/01271.pdf"/>
    <hyperlink ref="A372" r:id="rId237" display="http://bess.illinois.edu/pdf/15655.pdf"/>
    <hyperlink ref="A371" r:id="rId238" display="http://bess.illinois.edu/pdf/15654.pdf"/>
    <hyperlink ref="A396" r:id="rId239" display="http://bess.illinois.edu/pdf/05204.pdf"/>
    <hyperlink ref="A415" r:id="rId240" display="http://bess.illinois.edu/pdf/02242.pdf"/>
    <hyperlink ref="A416" r:id="rId241" display="http://bess.illinois.edu/pdf/02036.pdf"/>
    <hyperlink ref="A401" r:id="rId242" display="http://bess.illinois.edu/pdf/05125.pdf"/>
    <hyperlink ref="A397" r:id="rId243" display="http://bess.illinois.edu/pdf/05206.pdf"/>
    <hyperlink ref="A390" r:id="rId244" display="http://bess.illinois.edu/pdf/02373.pdf"/>
    <hyperlink ref="A411" r:id="rId245" display="http://bess.illinois.edu/pdf/02360.pdf"/>
    <hyperlink ref="A402" r:id="rId246" display="http://bess.illinois.edu/pdf/05126.pdf"/>
    <hyperlink ref="A398" r:id="rId247" display="http://bess.illinois.edu/pdf/05205.pdf"/>
    <hyperlink ref="A391" r:id="rId248" display="http://bess.illinois.edu/pdf/02375.pdf"/>
    <hyperlink ref="A417" r:id="rId249" display="http://bess.illinois.edu/pdf/02037.pdf"/>
    <hyperlink ref="A319" r:id="rId250" display="http://bess.illinois.edu/pdf/06079.pdf"/>
    <hyperlink ref="A326" r:id="rId251" display="http://bess.illinois.edu/pdf/12610.pdf"/>
    <hyperlink ref="A340" r:id="rId252" display="http://bess.illinois.edu/pdf/11223.pdf"/>
    <hyperlink ref="A325" r:id="rId253" display="http://bess.illinois.edu/pdf/12601.pdf"/>
    <hyperlink ref="A336" r:id="rId254" display="http://bess.illinois.edu/pdf/11221.pdf"/>
    <hyperlink ref="A330" r:id="rId255" display="http://bess.illinois.edu/pdf/12605.pdf"/>
    <hyperlink ref="A329" r:id="rId256" display="http://bess.illinois.edu/pdf/12603.pdf"/>
    <hyperlink ref="A333" r:id="rId257" display="http://bess.illinois.edu/pdf/11228.pdf"/>
    <hyperlink ref="A338" r:id="rId258" display="http://bess.illinois.edu/pdf/11230.pdf"/>
    <hyperlink ref="A324" r:id="rId259" display="http://bess.illinois.edu/pdf/06081.pdf"/>
    <hyperlink ref="A322" r:id="rId260" display="http://bess.illinois.edu/pdf/06069.pdf"/>
    <hyperlink ref="A321" r:id="rId261" display="http://bess.illinois.edu/pdf/07043.pdf"/>
    <hyperlink ref="A288" r:id="rId262" display="http://bess.illinois.edu/pdf/06119.pdf"/>
    <hyperlink ref="A275" r:id="rId263" display="http://bess.illinois.edu/pdf/08170.pdf"/>
    <hyperlink ref="A282" r:id="rId264" display="http://bess.illinois.edu/pdf/12795.pdf"/>
    <hyperlink ref="A267" r:id="rId265" display="http://bess.illinois.edu/pdf/13185.pdf"/>
    <hyperlink ref="A281" r:id="rId266" display="http://bess.illinois.edu/pdf/12794.pdf"/>
    <hyperlink ref="A294" r:id="rId267" display="http://bess.illinois.edu/pdf/15178.pdf"/>
    <hyperlink ref="A290" r:id="rId268" display="http://bess.illinois.edu/pdf/07394.pdf"/>
    <hyperlink ref="A278" r:id="rId269" display="http://bess.illinois.edu/pdf/12788.pdf"/>
    <hyperlink ref="A266" r:id="rId270" display="http://bess.illinois.edu/pdf/13184.pdf"/>
    <hyperlink ref="A253" r:id="rId271" display="http://bess.illinois.edu/pdf/12741.pdf"/>
    <hyperlink ref="A255" r:id="rId272" display="http://bess.illinois.edu/pdf/15509.pdf"/>
    <hyperlink ref="A252" r:id="rId273" display="http://bess.illinois.edu/pdf/05085.pdf"/>
    <hyperlink ref="A260" r:id="rId274" display="http://bess.illinois.edu/pdf/15407.pdf"/>
    <hyperlink ref="A254" r:id="rId275" display="http://bess.illinois.edu/pdf/15452.pdf"/>
    <hyperlink ref="A229" r:id="rId276" display="http://bess.illinois.edu/pdf/07368.pdf"/>
    <hyperlink ref="A240" r:id="rId277" display="http://bess.illinois.edu/pdf/12573.pdf"/>
    <hyperlink ref="A238" r:id="rId278" display="http://bess.illinois.edu/pdf/12562.pdf"/>
    <hyperlink ref="A213" r:id="rId279" display="http://bess.illinois.edu/pdf/07086.pdf"/>
    <hyperlink ref="A219" r:id="rId280" display="http://bess.illinois.edu/pdf/05333.pdf"/>
    <hyperlink ref="A227" r:id="rId281" display="http://bess.illinois.edu/pdf/02466.pdf"/>
    <hyperlink ref="A226" r:id="rId282" display="http://bess.illinois.edu/pdf/02467.pdf"/>
    <hyperlink ref="A224" r:id="rId283" display="http://bess.illinois.edu/pdf/08153.pdf"/>
    <hyperlink ref="A193" r:id="rId284" display="http://bess.illinois.edu/pdf/05191.pdf"/>
    <hyperlink ref="A195" r:id="rId285" display="http://bess.illinois.edu/pdf/04335.pdf"/>
    <hyperlink ref="A202" r:id="rId286" display="http://bess.illinois.edu/pdf/12616.pdf"/>
    <hyperlink ref="A189" r:id="rId287" display="http://bess.illinois.edu/pdf/05196.pdf"/>
    <hyperlink ref="A198" r:id="rId288" display="http://bess.illinois.edu/pdf/09082.pdf"/>
    <hyperlink ref="A206" r:id="rId289" display="http://bess.illinois.edu/pdf/13569.pdf"/>
    <hyperlink ref="A199" r:id="rId290" display="http://bess.illinois.edu/pdf/11065.pdf"/>
    <hyperlink ref="A203" r:id="rId291" display="http://bess.illinois.edu/pdf/12619.pdf"/>
    <hyperlink ref="A72" r:id="rId292" display="http://bess.illinois.edu/pdf/05333-C.pdf"/>
    <hyperlink ref="A75" r:id="rId293" display="http://bess.illinois.edu/pdf/14167.pdf"/>
    <hyperlink ref="A76" r:id="rId294" display="http://bess.illinois.edu/pdf/14170.pdf"/>
    <hyperlink ref="A113" r:id="rId295" display="http://bess.illinois.edu/pdf/11407.pdf"/>
    <hyperlink ref="A164" r:id="rId296" display="http://bess.illinois.edu/pdf/07225.pdf"/>
    <hyperlink ref="A135" r:id="rId297" display="http://bess.illinois.edu/pdf/11394.pdf"/>
    <hyperlink ref="A118" r:id="rId298" display="http://bess.illinois.edu/pdf/10243.pdf"/>
    <hyperlink ref="A170" r:id="rId299" display="http://bess.illinois.edu/pdf/09260.pdf"/>
    <hyperlink ref="A149" r:id="rId300" display="http://bess.illinois.edu/pdf/10244.pdf"/>
    <hyperlink ref="A127" r:id="rId301" display="http://bess.illinois.edu/pdf/05243.pdf"/>
    <hyperlink ref="A174" r:id="rId302" display="http://bess.illinois.edu/pdf/14233.pdf"/>
    <hyperlink ref="A139" r:id="rId303" display="http://bess.illinois.edu/pdf/09255.pdf"/>
    <hyperlink ref="A97" r:id="rId304" display="http://bess.illinois.edu/pdf/14219.pdf"/>
    <hyperlink ref="A159" r:id="rId305" display="http://bess.illinois.edu/pdf/11395.pdf"/>
    <hyperlink ref="A115" r:id="rId306" display="http://bess.illinois.edu/pdf/11406.pdf"/>
    <hyperlink ref="A137" r:id="rId307" display="http://bess.illinois.edu/pdf/11393.pdf"/>
    <hyperlink ref="A166" r:id="rId308" display="http://bess.illinois.edu/pdf/14231.pdf"/>
    <hyperlink ref="A123" r:id="rId309" display="http://bess.illinois.edu/pdf/10242.pdf"/>
    <hyperlink ref="A131" r:id="rId310" display="http://bess.illinois.edu/pdf/05242.pdf"/>
    <hyperlink ref="A155" r:id="rId311" display="http://bess.illinois.edu/pdf/11397.pdf"/>
    <hyperlink ref="A153" r:id="rId312" display="http://bess.illinois.edu/pdf/10246.pdf"/>
    <hyperlink ref="A168" r:id="rId313" display="http://bess.illinois.edu/pdf/09261.pdf"/>
    <hyperlink ref="A132" r:id="rId314" display="http://bess.illinois.edu/pdf/11392.pdf"/>
    <hyperlink ref="A161" r:id="rId315" display="http://bess.illinois.edu/pdf/11396.pdf"/>
    <hyperlink ref="A173" r:id="rId316" display="http://bess.illinois.edu/pdf/14232.pdf"/>
    <hyperlink ref="A117" r:id="rId317" display="http://bess.illinois.edu/pdf/10241.pdf"/>
    <hyperlink ref="A147" r:id="rId318" display="http://bess.illinois.edu/pdf/10247.pdf"/>
    <hyperlink ref="A157" r:id="rId319" display="http://bess.illinois.edu/pdf/11398.pdf"/>
    <hyperlink ref="A134" r:id="rId320" display="http://bess.illinois.edu/pdf/11391.pdf"/>
    <hyperlink ref="A121" r:id="rId321" display="http://bess.illinois.edu/pdf/10240.pdf"/>
    <hyperlink ref="A151" r:id="rId322" display="http://bess.illinois.edu/pdf/10250.pdf"/>
    <hyperlink ref="A45" r:id="rId323" display="http://bess.illinois.edu/pdf/00311.pdf"/>
    <hyperlink ref="A65" r:id="rId324" display="http://bess.illinois.edu/pdf/05025.pdf"/>
    <hyperlink ref="A47" r:id="rId325" display="http://bess.illinois.edu/pdf/00209.pdf"/>
    <hyperlink ref="A34" r:id="rId326" display="http://bess.illinois.edu/pdf/04302.pdf"/>
    <hyperlink ref="A57" r:id="rId327" display="http://bess.illinois.edu/pdf/00213.pdf"/>
    <hyperlink ref="A46" r:id="rId328" display="http://bess.illinois.edu/pdf/00210.pdf"/>
    <hyperlink ref="A58" r:id="rId329" display="http://bess.illinois.edu/pdf/00255.pdf"/>
    <hyperlink ref="A19" r:id="rId330" display="http://bess.illinois.edu/pdf/00237.pdf"/>
    <hyperlink ref="A59" r:id="rId331" display="http://bess.illinois.edu/pdf/00259.pdf"/>
    <hyperlink ref="A32" r:id="rId332" display="http://bess.illinois.edu/pdf/05031.pdf"/>
    <hyperlink ref="A53" r:id="rId333" display="http://bess.illinois.edu/pdf/04276.pdf"/>
    <hyperlink ref="A71" r:id="rId334" display="http://bess.illinois.edu/pdf/13520.pdf"/>
    <hyperlink ref="A40" r:id="rId335" display="http://bess.illinois.edu/pdf/00308.pdf"/>
    <hyperlink ref="A30" r:id="rId336" display="http://bess.illinois.edu/pdf/05030.pdf"/>
    <hyperlink ref="A70" r:id="rId337" display="http://bess.illinois.edu/pdf/13514.pdf"/>
    <hyperlink ref="A13" r:id="rId338" display="http://bess.illinois.edu/pdf/00228.pdf"/>
    <hyperlink ref="A67" r:id="rId339" display="http://bess.illinois.edu/pdf/13366.pdf"/>
    <hyperlink ref="A20" r:id="rId340" display="http://bess.illinois.edu/pdf/15317.pdf"/>
    <hyperlink ref="A56" r:id="rId341" display="http://bess.illinois.edu/pdf/00219.pdf"/>
    <hyperlink ref="A55" r:id="rId342" display="http://bess.illinois.edu/pdf/00218.pdf"/>
    <hyperlink ref="A39" r:id="rId343" display="http://bess.illinois.edu/pdf/00304.pdf"/>
    <hyperlink ref="A18" r:id="rId344" display="http://bess.illinois.edu/pdf/00239.pdf"/>
    <hyperlink ref="A17" r:id="rId345" display="http://bess.illinois.edu/pdf/00241.pdf"/>
    <hyperlink ref="A38" r:id="rId346" display="http://bess.illinois.edu/pdf/00306.pdf"/>
    <hyperlink ref="A51" r:id="rId347" display="http://bess.illinois.edu/pdf/00294.pdf"/>
    <hyperlink ref="A63" r:id="rId348" display="http://bess.illinois.edu/pdf/00258.pdf"/>
    <hyperlink ref="A12" r:id="rId349" display="http://bess.illinois.edu/pdf/00226.pdf"/>
    <hyperlink ref="A11" r:id="rId350" display="http://bess.illinois.edu/pdf/00224.pdf"/>
    <hyperlink ref="A62" r:id="rId351" display="http://bess.illinois.edu/pdf/00253.pdf"/>
    <hyperlink ref="A44" r:id="rId352" display="http://bess.illinois.edu/pdf/00309.pdf"/>
    <hyperlink ref="A49" r:id="rId353" display="http://bess.illinois.edu/pdf/00292.pdf"/>
    <hyperlink ref="A50" r:id="rId354" display="http://bess.illinois.edu/pdf/00296.pdf"/>
    <hyperlink ref="A24" r:id="rId355" display="http://bess.illinois.edu/pdf/00238.pdf"/>
    <hyperlink ref="A61" r:id="rId356" display="http://bess.illinois.edu/pdf/00256.pdf"/>
    <hyperlink ref="A60" r:id="rId357" display="http://bess.illinois.edu/pdf/00260.pdf"/>
    <hyperlink ref="A43" r:id="rId358" display="http://bess.illinois.edu/pdf/00305.pdf"/>
    <hyperlink ref="A42" r:id="rId359" display="http://bess.illinois.edu/pdf/00307.pdf"/>
    <hyperlink ref="A23" r:id="rId360" display="http://bess.illinois.edu/pdf/00240.pdf"/>
    <hyperlink ref="A22" r:id="rId361" display="http://bess.illinois.edu/pdf/00242.pdf"/>
    <hyperlink ref="A382" r:id="rId362" display="http://bess.illinois.edu/pdf/17056.pdf"/>
    <hyperlink ref="A359" r:id="rId363" display="http://bess.illinois.edu/pdf/16479.pdf"/>
    <hyperlink ref="A105" r:id="rId364" display="http://bess.illinois.edu/pdf/16340.pdf"/>
    <hyperlink ref="A101" r:id="rId365" display="http://bess.illinois.edu/pdf/16342.pdf"/>
    <hyperlink ref="A103" r:id="rId366" display="http://bess.illinois.edu/pdf/16343.pdf"/>
    <hyperlink ref="A351" r:id="rId367" display="http://bess.illinois.edu/pdf/16804.pdf"/>
    <hyperlink ref="A357" r:id="rId368" display="http://bess.illinois.edu/pdf/16805.pdf"/>
    <hyperlink ref="A354" r:id="rId369" display="http://bess.illinois.edu/pdf/16806.pdf"/>
    <hyperlink ref="A352" r:id="rId370" display="http://bess.illinois.edu/pdf/16808.pdf"/>
    <hyperlink ref="A358" r:id="rId371" display="http://bess.illinois.edu/pdf/16809.pdf"/>
    <hyperlink ref="A355" r:id="rId372" display="http://bess.illinois.edu/pdf/16810.pdf"/>
    <hyperlink ref="A256" r:id="rId373" display="http://bess.illinois.edu/pdf/16845.pdf"/>
    <hyperlink ref="A257" r:id="rId374" display="http://bess.illinois.edu/pdf/16846.pdf"/>
    <hyperlink ref="A259" r:id="rId375" display="http://bess.illinois.edu/pdf/16849.pdf"/>
    <hyperlink ref="A258" r:id="rId376" display="http://bess.illinois.edu/pdf/16850.pdf"/>
    <hyperlink ref="A261" r:id="rId377" display="http://bess.illinois.edu/pdf/16675.pdf"/>
    <hyperlink ref="M7" r:id="rId378"/>
  </hyperlinks>
  <pageMargins left="0.7" right="0.7" top="0.75" bottom="0.75" header="0.3" footer="0.3"/>
  <pageSetup orientation="portrait" horizontalDpi="1200" verticalDpi="1200" r:id="rId379"/>
  <drawing r:id="rId380"/>
  <legacyDrawing r:id="rId3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PivotTables</vt:lpstr>
      <vt:lpstr>Circ Fans</vt:lpstr>
      <vt:lpstr>Vent Fans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Savignac</dc:creator>
  <cp:lastModifiedBy>Sam Huber</cp:lastModifiedBy>
  <dcterms:created xsi:type="dcterms:W3CDTF">2017-12-14T19:29:45Z</dcterms:created>
  <dcterms:modified xsi:type="dcterms:W3CDTF">2018-07-25T15:36:19Z</dcterms:modified>
</cp:coreProperties>
</file>