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Boiler Service Buydown" sheetId="1" r:id="rId1"/>
  </sheets>
  <definedNames>
    <definedName name="_xlnm.Print_Area" localSheetId="0">'Boiler Service Buydown'!$A$1:$S$51</definedName>
  </definedNames>
  <calcPr fullCalcOnLoad="1"/>
</workbook>
</file>

<file path=xl/sharedStrings.xml><?xml version="1.0" encoding="utf-8"?>
<sst xmlns="http://schemas.openxmlformats.org/spreadsheetml/2006/main" count="76" uniqueCount="65">
  <si>
    <t>Focus on Energy Business Programs Deemed Savings Calculation</t>
  </si>
  <si>
    <t>Group:</t>
  </si>
  <si>
    <t>Boilers &amp; Burners</t>
  </si>
  <si>
    <t>Category:</t>
  </si>
  <si>
    <t>Description:</t>
  </si>
  <si>
    <t>Developed by:</t>
  </si>
  <si>
    <t>Submitted by:</t>
  </si>
  <si>
    <t>Andrew Kotila</t>
  </si>
  <si>
    <t>Quality group release date:</t>
  </si>
  <si>
    <t>Evaluation approval date:</t>
  </si>
  <si>
    <t>Evaluator:</t>
  </si>
  <si>
    <t>C. Sasso, A. Kotila</t>
  </si>
  <si>
    <t>Boiler Tune-up - Service Buy Down</t>
  </si>
  <si>
    <t>1.1300.430</t>
  </si>
  <si>
    <t>Tune-up / Repair / Commissioning</t>
  </si>
  <si>
    <t>T, indoor =</t>
  </si>
  <si>
    <t>deg F</t>
  </si>
  <si>
    <t>Dept. of Commerce Data</t>
  </si>
  <si>
    <t>Region 1</t>
  </si>
  <si>
    <t>T, design =</t>
  </si>
  <si>
    <t>DOA Zones: 1,2,4</t>
  </si>
  <si>
    <t>Region 2</t>
  </si>
  <si>
    <t>DOA Zones: 3, 5, 7, 8</t>
  </si>
  <si>
    <t>Region 3</t>
  </si>
  <si>
    <t>DOA Zones: 6, 9, 10</t>
  </si>
  <si>
    <t>Region 4</t>
  </si>
  <si>
    <t>DOA Zone: 11</t>
  </si>
  <si>
    <t>WI Avg Heating Degree Days, base 65=</t>
  </si>
  <si>
    <t>Avg  T, design =</t>
  </si>
  <si>
    <t>Estimated Natural Gas Savings</t>
  </si>
  <si>
    <t>due to boiler tune-up:</t>
  </si>
  <si>
    <r>
      <t xml:space="preserve">Source: </t>
    </r>
    <r>
      <rPr>
        <i/>
        <sz val="10"/>
        <rFont val="Arial"/>
        <family val="2"/>
      </rPr>
      <t>2006 Wisconsin Energy Statistics</t>
    </r>
    <r>
      <rPr>
        <sz val="10"/>
        <rFont val="Arial"/>
        <family val="2"/>
      </rPr>
      <t>.</t>
    </r>
  </si>
  <si>
    <t>Wisconsin Division of Energy,</t>
  </si>
  <si>
    <t>Department of Administration. Page 130.</t>
  </si>
  <si>
    <t>&lt;--- This is what we seek to have deemed</t>
  </si>
  <si>
    <t>Tech Code:</t>
  </si>
  <si>
    <t>(Value previously deemed)</t>
  </si>
  <si>
    <t>Program Requirements:</t>
  </si>
  <si>
    <t>2. Burner must be adjusted to improve combustion efficiency as needed.</t>
  </si>
  <si>
    <t>4. This incentive is only eligible for natural gas boilers. Residential equipment is not eligible.</t>
  </si>
  <si>
    <t>3. Burners must have a minimum output of 120 MBh to be eligible for this incentive.</t>
  </si>
  <si>
    <t>1. Vendor must perform before and after combustion efficiency tests and provide the results to program.</t>
  </si>
  <si>
    <t>per MBtu/hr of boiler capacity</t>
  </si>
  <si>
    <t>due to boiler tune-up (therms):</t>
  </si>
  <si>
    <t>Assumed baseline boiler efficiency:</t>
  </si>
  <si>
    <t>Method A</t>
  </si>
  <si>
    <t>Method B</t>
  </si>
  <si>
    <t>Load * ((1/efficiency of existing boiler) - (1/efficiency of same boiler tuned up)) yields therms saved</t>
  </si>
  <si>
    <t>&lt;--- 80% is consistent with value used for controls and steam trap measures. Covers steam and hot water boilers.</t>
  </si>
  <si>
    <t>Method A is the most appropriate because savings found in the literature have been relative to annual usage.</t>
  </si>
  <si>
    <t xml:space="preserve">One study found annual savings of only 1%. </t>
  </si>
  <si>
    <t xml:space="preserve">Another found annual savings of 1.6%. </t>
  </si>
  <si>
    <t>Source:</t>
  </si>
  <si>
    <t>Final Report, Building tune-Up and Operations Program Evaluation prepared by Linda Dethman and Rick Kunkle for Energy Trust of Oregon, Phil Degens, evaluation manager.</t>
  </si>
  <si>
    <t>Enbridge Steam Saver Program, Commercial/Institutional</t>
  </si>
  <si>
    <t>Brian Dunn, KEMA</t>
  </si>
  <si>
    <t>Evaluation revisions</t>
  </si>
  <si>
    <t>Boiler Oversize factor</t>
  </si>
  <si>
    <t>-------------&gt;</t>
  </si>
  <si>
    <t>sources cited as 1% and 1.6% are % consumption savings values, so this is the method to use</t>
  </si>
  <si>
    <t>&lt;---- this for Method B below not used in current deeming proposal</t>
  </si>
  <si>
    <t>assumed consumption savings fraction</t>
  </si>
  <si>
    <t>Efficiency savings fraction varies. Boilers that are tuned regularly and maintained well usually have small efficiency improvements (around 1%).</t>
  </si>
  <si>
    <t>population-weighted design temp, previously deemed</t>
  </si>
  <si>
    <t>Method B would be used if sources provided were % improvement in boiler efficiency, not % consumption savings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</si>
</sst>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0000"/>
    <numFmt numFmtId="167" formatCode="[$-409]dddd\,\ mmmm\ dd\,\ yyyy"/>
    <numFmt numFmtId="168" formatCode="[$-409]d\-mmm\-yy;@"/>
    <numFmt numFmtId="169" formatCode="0.000"/>
    <numFmt numFmtId="170" formatCode="0.0000"/>
    <numFmt numFmtId="171" formatCode="&quot;$&quot;#,##0.0000"/>
    <numFmt numFmtId="172" formatCode="&quot;$&quot;#,##0.0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b/>
      <sz val="10"/>
      <color indexed="14"/>
      <name val="Arial"/>
      <family val="2"/>
    </font>
    <font>
      <strike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Fill="1" applyBorder="1" applyAlignment="1">
      <alignment horizontal="right"/>
    </xf>
    <xf numFmtId="0" fontId="0" fillId="0" borderId="9" xfId="0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169" fontId="0" fillId="3" borderId="8" xfId="0" applyNumberFormat="1" applyFill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168" fontId="0" fillId="0" borderId="0" xfId="0" applyNumberFormat="1" applyFill="1" applyAlignment="1">
      <alignment/>
    </xf>
    <xf numFmtId="15" fontId="0" fillId="0" borderId="0" xfId="0" applyNumberFormat="1" applyFill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 quotePrefix="1">
      <alignment/>
    </xf>
    <xf numFmtId="0" fontId="0" fillId="3" borderId="0" xfId="0" applyFill="1" applyAlignment="1">
      <alignment vertical="top" wrapText="1"/>
    </xf>
    <xf numFmtId="169" fontId="0" fillId="0" borderId="0" xfId="0" applyNumberFormat="1" applyFill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28.8515625" style="0" customWidth="1"/>
    <col min="2" max="2" width="11.8515625" style="0" customWidth="1"/>
    <col min="3" max="3" width="11.57421875" style="0" customWidth="1"/>
    <col min="4" max="4" width="9.28125" style="0" bestFit="1" customWidth="1"/>
    <col min="5" max="5" width="6.7109375" style="0" customWidth="1"/>
    <col min="6" max="6" width="6.8515625" style="0" customWidth="1"/>
    <col min="7" max="7" width="8.28125" style="0" bestFit="1" customWidth="1"/>
    <col min="8" max="8" width="13.28125" style="0" customWidth="1"/>
    <col min="9" max="9" width="4.00390625" style="0" customWidth="1"/>
    <col min="13" max="13" width="4.00390625" style="0" customWidth="1"/>
  </cols>
  <sheetData>
    <row r="1" spans="1:2" ht="15.75">
      <c r="A1" s="1" t="s">
        <v>0</v>
      </c>
      <c r="B1" s="1"/>
    </row>
    <row r="3" spans="1:3" ht="12.75">
      <c r="A3" s="2" t="s">
        <v>35</v>
      </c>
      <c r="B3" s="3" t="s">
        <v>13</v>
      </c>
      <c r="C3" s="3"/>
    </row>
    <row r="4" spans="1:3" ht="12.75">
      <c r="A4" s="2" t="s">
        <v>1</v>
      </c>
      <c r="B4" s="3" t="s">
        <v>2</v>
      </c>
      <c r="C4" s="4"/>
    </row>
    <row r="5" spans="1:3" ht="12.75">
      <c r="A5" s="2" t="s">
        <v>3</v>
      </c>
      <c r="B5" s="3" t="s">
        <v>14</v>
      </c>
      <c r="C5" s="3"/>
    </row>
    <row r="6" spans="1:3" ht="12.75">
      <c r="A6" s="2" t="s">
        <v>4</v>
      </c>
      <c r="B6" s="3" t="s">
        <v>12</v>
      </c>
      <c r="C6" s="3"/>
    </row>
    <row r="7" spans="1:3" ht="12.75">
      <c r="A7" s="2"/>
      <c r="B7" s="2"/>
      <c r="C7" s="3"/>
    </row>
    <row r="8" spans="1:3" ht="12.75">
      <c r="A8" s="2" t="s">
        <v>5</v>
      </c>
      <c r="B8" t="s">
        <v>11</v>
      </c>
      <c r="C8" s="4"/>
    </row>
    <row r="9" spans="1:3" ht="12.75">
      <c r="A9" s="2" t="s">
        <v>6</v>
      </c>
      <c r="B9" t="s">
        <v>7</v>
      </c>
      <c r="C9" s="4"/>
    </row>
    <row r="10" spans="1:7" ht="12.75">
      <c r="A10" s="2" t="s">
        <v>8</v>
      </c>
      <c r="B10" s="42">
        <v>39995</v>
      </c>
      <c r="C10" s="43" t="s">
        <v>56</v>
      </c>
      <c r="D10" s="32"/>
      <c r="E10" s="32"/>
      <c r="F10" s="32"/>
      <c r="G10" s="32"/>
    </row>
    <row r="11" spans="1:4" ht="12.75">
      <c r="A11" s="2" t="s">
        <v>9</v>
      </c>
      <c r="B11" s="2"/>
      <c r="D11" s="5"/>
    </row>
    <row r="12" spans="1:2" ht="12.75">
      <c r="A12" s="2" t="s">
        <v>10</v>
      </c>
      <c r="B12" s="3" t="s">
        <v>55</v>
      </c>
    </row>
    <row r="14" ht="12.75">
      <c r="A14" s="2" t="s">
        <v>37</v>
      </c>
    </row>
    <row r="15" ht="12.75">
      <c r="A15" t="s">
        <v>41</v>
      </c>
    </row>
    <row r="16" ht="12.75">
      <c r="A16" t="s">
        <v>38</v>
      </c>
    </row>
    <row r="17" ht="12.75">
      <c r="A17" t="s">
        <v>40</v>
      </c>
    </row>
    <row r="18" ht="12.75">
      <c r="A18" t="s">
        <v>39</v>
      </c>
    </row>
    <row r="21" spans="1:5" ht="12.75">
      <c r="A21" s="4"/>
      <c r="B21" s="48" t="s">
        <v>17</v>
      </c>
      <c r="C21" s="49"/>
      <c r="D21" s="49"/>
      <c r="E21" s="50"/>
    </row>
    <row r="22" spans="1:6" ht="12.75">
      <c r="A22" s="4"/>
      <c r="B22" s="4" t="s">
        <v>18</v>
      </c>
      <c r="C22" s="8" t="s">
        <v>19</v>
      </c>
      <c r="D22" s="6">
        <v>-25</v>
      </c>
      <c r="E22" t="s">
        <v>16</v>
      </c>
      <c r="F22" t="s">
        <v>20</v>
      </c>
    </row>
    <row r="23" spans="1:6" ht="12.75">
      <c r="A23" s="4"/>
      <c r="B23" s="4" t="s">
        <v>21</v>
      </c>
      <c r="C23" s="8" t="s">
        <v>19</v>
      </c>
      <c r="D23" s="6">
        <v>-20</v>
      </c>
      <c r="E23" t="s">
        <v>16</v>
      </c>
      <c r="F23" t="s">
        <v>22</v>
      </c>
    </row>
    <row r="24" spans="1:6" ht="12.75">
      <c r="A24" s="4"/>
      <c r="B24" s="4" t="s">
        <v>23</v>
      </c>
      <c r="C24" s="8" t="s">
        <v>19</v>
      </c>
      <c r="D24" s="6">
        <v>-15</v>
      </c>
      <c r="E24" t="s">
        <v>16</v>
      </c>
      <c r="F24" t="s">
        <v>24</v>
      </c>
    </row>
    <row r="25" spans="1:6" ht="12.75">
      <c r="A25" s="4"/>
      <c r="B25" s="13" t="s">
        <v>25</v>
      </c>
      <c r="C25" s="14" t="s">
        <v>19</v>
      </c>
      <c r="D25" s="12">
        <v>-10</v>
      </c>
      <c r="E25" s="15" t="s">
        <v>16</v>
      </c>
      <c r="F25" t="s">
        <v>26</v>
      </c>
    </row>
    <row r="26" spans="1:14" ht="12.75">
      <c r="A26" s="4"/>
      <c r="B26" s="4"/>
      <c r="C26" s="8" t="s">
        <v>28</v>
      </c>
      <c r="D26" s="34">
        <v>-15</v>
      </c>
      <c r="E26" t="s">
        <v>16</v>
      </c>
      <c r="F26" s="31" t="s">
        <v>36</v>
      </c>
      <c r="I26" s="35" t="s">
        <v>63</v>
      </c>
      <c r="J26" s="35"/>
      <c r="K26" s="35"/>
      <c r="L26" s="35"/>
      <c r="M26" s="35"/>
      <c r="N26" s="35"/>
    </row>
    <row r="27" spans="1:4" ht="12.75">
      <c r="A27" s="4"/>
      <c r="B27" s="4"/>
      <c r="C27" s="8"/>
      <c r="D27" s="6"/>
    </row>
    <row r="28" spans="1:6" ht="12.75">
      <c r="A28" s="4"/>
      <c r="B28" s="4"/>
      <c r="C28" s="8" t="s">
        <v>15</v>
      </c>
      <c r="D28" s="34">
        <v>65</v>
      </c>
      <c r="E28" t="s">
        <v>16</v>
      </c>
      <c r="F28" t="s">
        <v>36</v>
      </c>
    </row>
    <row r="29" spans="1:4" ht="12.75">
      <c r="A29" s="4"/>
      <c r="B29" s="4"/>
      <c r="D29" s="6"/>
    </row>
    <row r="30" spans="1:5" ht="12.75">
      <c r="A30" s="4"/>
      <c r="B30" s="6"/>
      <c r="C30" s="9" t="s">
        <v>27</v>
      </c>
      <c r="D30" s="37">
        <v>7699</v>
      </c>
      <c r="E30" t="s">
        <v>31</v>
      </c>
    </row>
    <row r="31" spans="1:6" ht="12.75">
      <c r="A31" s="4"/>
      <c r="B31" s="6"/>
      <c r="C31" s="9"/>
      <c r="D31" s="7"/>
      <c r="F31" t="s">
        <v>32</v>
      </c>
    </row>
    <row r="32" spans="1:6" ht="12.75">
      <c r="A32" s="4"/>
      <c r="B32" s="6"/>
      <c r="D32" s="7"/>
      <c r="F32" t="s">
        <v>33</v>
      </c>
    </row>
    <row r="33" spans="1:6" ht="12.75">
      <c r="A33" s="4"/>
      <c r="B33" s="6"/>
      <c r="D33" s="7"/>
      <c r="F33" t="s">
        <v>36</v>
      </c>
    </row>
    <row r="34" spans="1:4" ht="12.75">
      <c r="A34" s="4"/>
      <c r="B34" s="6"/>
      <c r="C34" s="9" t="s">
        <v>61</v>
      </c>
      <c r="D34" s="7"/>
    </row>
    <row r="35" spans="1:6" ht="12.75">
      <c r="A35" s="4"/>
      <c r="B35" s="6"/>
      <c r="C35" s="9" t="s">
        <v>30</v>
      </c>
      <c r="D35" s="38">
        <v>0.016</v>
      </c>
      <c r="F35" t="s">
        <v>62</v>
      </c>
    </row>
    <row r="36" spans="1:6" ht="12.75">
      <c r="A36" s="4"/>
      <c r="B36" s="6"/>
      <c r="C36" s="9"/>
      <c r="D36" s="29"/>
      <c r="F36" t="s">
        <v>50</v>
      </c>
    </row>
    <row r="37" spans="1:8" ht="12.75">
      <c r="A37" s="4"/>
      <c r="B37" s="6"/>
      <c r="C37" s="9"/>
      <c r="D37" s="29"/>
      <c r="G37" t="s">
        <v>52</v>
      </c>
      <c r="H37" t="s">
        <v>53</v>
      </c>
    </row>
    <row r="38" spans="1:6" ht="12.75">
      <c r="A38" s="4"/>
      <c r="B38" s="6"/>
      <c r="C38" s="9"/>
      <c r="D38" s="29"/>
      <c r="F38" t="s">
        <v>51</v>
      </c>
    </row>
    <row r="39" spans="1:8" ht="12.75">
      <c r="A39" s="4"/>
      <c r="B39" s="6"/>
      <c r="C39" s="9"/>
      <c r="D39" s="29"/>
      <c r="G39" t="s">
        <v>52</v>
      </c>
      <c r="H39" t="s">
        <v>54</v>
      </c>
    </row>
    <row r="40" spans="1:6" ht="12.75">
      <c r="A40" s="4"/>
      <c r="B40" s="6"/>
      <c r="C40" s="9"/>
      <c r="D40" s="29"/>
      <c r="F40" t="str">
        <f>"Estimate of annual gas usage is based on average "&amp;D30&amp;" heating degree days, indoor temp of "&amp;D28&amp;" deg F and design temp of "&amp;D26&amp;"."</f>
        <v>Estimate of annual gas usage is based on average 7699 heating degree days, indoor temp of 65 deg F and design temp of -15.</v>
      </c>
    </row>
    <row r="41" spans="1:4" ht="12.75">
      <c r="A41" s="4"/>
      <c r="B41" s="6"/>
      <c r="C41" s="9"/>
      <c r="D41" s="29"/>
    </row>
    <row r="42" spans="1:6" ht="12.75">
      <c r="A42" s="4"/>
      <c r="B42" s="6"/>
      <c r="C42" s="9"/>
      <c r="D42" s="38">
        <v>0.77</v>
      </c>
      <c r="F42" t="s">
        <v>57</v>
      </c>
    </row>
    <row r="43" spans="1:4" ht="12.75">
      <c r="A43" s="4"/>
      <c r="B43" s="6"/>
      <c r="C43" s="9"/>
      <c r="D43" s="29"/>
    </row>
    <row r="45" spans="1:16" ht="12.75">
      <c r="A45" s="32"/>
      <c r="B45" s="32"/>
      <c r="C45" s="39" t="s">
        <v>44</v>
      </c>
      <c r="D45" s="36">
        <v>0.8</v>
      </c>
      <c r="E45" s="32" t="s">
        <v>48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5" ht="12.75">
      <c r="A46" s="32"/>
      <c r="B46" s="32"/>
      <c r="C46" s="39" t="str">
        <f>"Efficiency of same boiler after "&amp;D35*100&amp;"% efficiency improvement:"</f>
        <v>Efficiency of same boiler after 1.6% efficiency improvement:</v>
      </c>
      <c r="D46" s="36">
        <f>$D$45*(1+$D$35)</f>
        <v>0.8128000000000001</v>
      </c>
      <c r="E46" s="45" t="s">
        <v>60</v>
      </c>
    </row>
    <row r="48" spans="1:4" ht="13.5" thickBot="1">
      <c r="A48" s="4"/>
      <c r="B48" s="6"/>
      <c r="C48" s="9"/>
      <c r="D48" s="11"/>
    </row>
    <row r="49" spans="1:9" ht="12.75">
      <c r="A49" s="17"/>
      <c r="B49" s="18"/>
      <c r="C49" s="19" t="s">
        <v>29</v>
      </c>
      <c r="D49" s="18"/>
      <c r="E49" s="18"/>
      <c r="F49" s="18"/>
      <c r="G49" s="18"/>
      <c r="H49" s="18"/>
      <c r="I49" s="20"/>
    </row>
    <row r="50" spans="1:9" ht="12.75">
      <c r="A50" s="21"/>
      <c r="B50" s="22"/>
      <c r="C50" s="23" t="s">
        <v>42</v>
      </c>
      <c r="D50" s="22"/>
      <c r="E50" s="22"/>
      <c r="F50" s="22"/>
      <c r="G50" s="22"/>
      <c r="H50" s="22"/>
      <c r="I50" s="24"/>
    </row>
    <row r="51" spans="1:9" ht="13.5" thickBot="1">
      <c r="A51" s="25"/>
      <c r="B51" s="26"/>
      <c r="C51" s="27" t="s">
        <v>43</v>
      </c>
      <c r="D51" s="40">
        <f>+D56*D42</f>
        <v>0.3556938</v>
      </c>
      <c r="E51" s="30" t="s">
        <v>34</v>
      </c>
      <c r="F51" s="26"/>
      <c r="G51" s="26"/>
      <c r="H51" s="26"/>
      <c r="I51" s="28"/>
    </row>
    <row r="52" ht="12.75">
      <c r="D52" s="33"/>
    </row>
    <row r="53" spans="4:15" ht="12.75">
      <c r="D53" s="33"/>
      <c r="E53" s="32" t="s">
        <v>49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10"/>
      <c r="B54" s="10"/>
      <c r="C54" s="10"/>
      <c r="D54" s="3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4" ht="12.75">
      <c r="A55" s="10"/>
      <c r="B55" s="10"/>
      <c r="C55" s="10"/>
      <c r="D55" s="33"/>
    </row>
    <row r="56" spans="1:15" ht="51">
      <c r="A56" s="46" t="s">
        <v>59</v>
      </c>
      <c r="B56" s="45" t="s">
        <v>58</v>
      </c>
      <c r="C56" s="32" t="s">
        <v>45</v>
      </c>
      <c r="D56" s="41">
        <f>(1000/($D$28-$D$26))*D$30*24*(1/$D$45)*$D$35/100000</f>
        <v>0.46194</v>
      </c>
      <c r="E56" s="32" t="str">
        <f>"Boiler gas consumption in MBh * "&amp;D35*100&amp;"% efficiency improvement yields therms saved"</f>
        <v>Boiler gas consumption in MBh * 1.6% efficiency improvement yields therms saved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2.75">
      <c r="A57" s="44"/>
      <c r="C57" s="32" t="s">
        <v>46</v>
      </c>
      <c r="D57" s="47">
        <f>((1000/($D$28-$D$26))*D$30*24/100000)*((1/$D$45)-(1/$D$46))</f>
        <v>0.45466535433071303</v>
      </c>
      <c r="E57" s="32" t="s">
        <v>47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5" ht="12.75">
      <c r="A58" s="44"/>
      <c r="E58" t="s">
        <v>64</v>
      </c>
    </row>
    <row r="59" ht="12.75">
      <c r="A59" s="44"/>
    </row>
    <row r="60" ht="12.75">
      <c r="A60" s="44"/>
    </row>
    <row r="61" spans="1:3" ht="12.75">
      <c r="A61" s="44"/>
      <c r="B61" s="10"/>
      <c r="C61" s="10"/>
    </row>
    <row r="62" ht="12.75">
      <c r="A62" s="44"/>
    </row>
    <row r="63" spans="3:4" ht="12.75">
      <c r="C63" s="8"/>
      <c r="D63" s="6"/>
    </row>
    <row r="64" spans="3:4" ht="12.75">
      <c r="C64" s="8"/>
      <c r="D64" s="16"/>
    </row>
  </sheetData>
  <mergeCells count="1">
    <mergeCell ref="B21:E21"/>
  </mergeCells>
  <printOptions/>
  <pageMargins left="0.38" right="0.43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Energy Conservation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andrewk</dc:creator>
  <cp:keywords/>
  <dc:description/>
  <cp:lastModifiedBy>Tamara Kuiken</cp:lastModifiedBy>
  <cp:lastPrinted>2008-03-31T16:22:50Z</cp:lastPrinted>
  <dcterms:created xsi:type="dcterms:W3CDTF">2008-03-04T17:58:04Z</dcterms:created>
  <dcterms:modified xsi:type="dcterms:W3CDTF">2009-11-04T18:01:43Z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